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5EC7734C-0374-4193-83D8-784D275EE659}" xr6:coauthVersionLast="47" xr6:coauthVersionMax="47" xr10:uidLastSave="{00000000-0000-0000-0000-000000000000}"/>
  <bookViews>
    <workbookView xWindow="-110" yWindow="-110" windowWidth="38620" windowHeight="21100" tabRatio="942" activeTab="1" xr2:uid="{00000000-000D-0000-FFFF-FFFF00000000}"/>
  </bookViews>
  <sheets>
    <sheet name="opći uvjeti" sheetId="29" r:id="rId1"/>
    <sheet name="ELEKTROINSTALACIJE" sheetId="26" r:id="rId2"/>
  </sheets>
  <definedNames>
    <definedName name="_xlnm.Print_Area" localSheetId="1">ELEKTROINSTALACIJE!$A$1:$E$104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26" l="1"/>
  <c r="E40" i="26"/>
  <c r="E69" i="26" l="1"/>
  <c r="E90" i="26"/>
  <c r="E88" i="26"/>
  <c r="E77" i="26"/>
  <c r="E75" i="26"/>
  <c r="E81" i="26"/>
  <c r="E79" i="26"/>
  <c r="E73" i="26"/>
  <c r="E71" i="26"/>
  <c r="E67" i="26"/>
  <c r="E65" i="26"/>
  <c r="E63" i="26"/>
  <c r="E61" i="26"/>
  <c r="E54" i="26"/>
  <c r="E52" i="26"/>
  <c r="E50" i="26"/>
  <c r="E48" i="26"/>
  <c r="E46" i="26"/>
  <c r="E36" i="26"/>
  <c r="E31" i="26"/>
  <c r="E83" i="26" l="1"/>
  <c r="E56" i="26"/>
  <c r="E33" i="26" l="1"/>
  <c r="E29" i="26"/>
  <c r="E26" i="26"/>
  <c r="E41" i="26" l="1"/>
  <c r="E6" i="26" l="1"/>
  <c r="E7" i="26" l="1"/>
  <c r="E96" i="26" s="1"/>
  <c r="E97" i="26" l="1"/>
  <c r="E98" i="26" l="1"/>
  <c r="E92" i="26" l="1"/>
  <c r="E100" i="26" s="1"/>
  <c r="E99" i="26"/>
  <c r="E102" i="26" l="1"/>
  <c r="E103" i="26" s="1"/>
  <c r="E104" i="26" s="1"/>
</calcChain>
</file>

<file path=xl/sharedStrings.xml><?xml version="1.0" encoding="utf-8"?>
<sst xmlns="http://schemas.openxmlformats.org/spreadsheetml/2006/main" count="148" uniqueCount="123">
  <si>
    <t>kuna</t>
  </si>
  <si>
    <t>m'</t>
  </si>
  <si>
    <t>kom</t>
  </si>
  <si>
    <t>I.</t>
  </si>
  <si>
    <t>Za stavke u kojima je naveden proizvod (tip kao ili jednakovrijedan) jednakovrijednost se dokazuje izradom usporednih tablica s dostavom kataloga iz kojeg su razvidne karakteristike navedene u tablici. Ukoliko stavka troškovnika ima opis proizvoda koji je napomenut kao referentni proizvod , a ponuditelj stavku troškovnika „ jednakovrijedan proizvod „ ne popuni zaključuje se da ponuditelj nudi referentni proizvod.</t>
  </si>
  <si>
    <t>OPĆI PROJEKTNI UVJETI</t>
  </si>
  <si>
    <t>Sve radove potrebno je izvesti u potpunosti prema projektu, troškovniku, svim važećim tehničkim propisima, hrvatskim normama, uputama proizvođača opreme i pravilima struke. Dinamika izvođenja radova mora se prilagoditi roku za završetak radova.</t>
  </si>
  <si>
    <t>Prilikom izrade ponude, ponuditelj mora provjeriti rokove dobave materijala i opreme, da bi radove dovršio u ugovorenom roku bez kašnjenja uzrokovanih rokovima isporuke.</t>
  </si>
  <si>
    <t>Svi radovi moraju se izvoditi sa stručno osposobljenom radnom snagom za svaku vrstu radova. Nadzorni inženjer ima pravo tražiti da se neodgovarajuća stručna radna snaga zamijeni, što obvezuje izvođača radova da to učini.</t>
  </si>
  <si>
    <t>U slučaju da izvođač radova izvede pojedine radove čiji kvalitet ne zadovoljava kvalitet predviđen projektom, dužan je o svom trošku iste radove ukloniti i ponovno izvesti onako kako je predviđeno projektom.</t>
  </si>
  <si>
    <t>Ako se ukaže potreba za izvođenjem radova koji nisu predviđeni troškovnikom, izvođač radova mora za izvedbu istih dobiti odobrenje od nadzornog inženjera, sastaviti ponudu i radove ugovoriti s Investitorom.</t>
  </si>
  <si>
    <t>Svu štetu koju izvoditelj nanese nemarom okolnim prostorima, zgradama, predmetima, infrastrukturi i okolišu, dužan je popraviti i dovesti u prvobitno stanje i to o svom trošku. Prije početka radova izvoditelj je dužan fotografirati postojeće stanje građevine kako bi imao dokaze u slučaju eventualnih oštećenja. Izvođač je odgovoran za izvedene radove do primopredaje radova i u slučaju bilo kakve štete ili kvara dužan je o svom trošku to otkloniti.</t>
  </si>
  <si>
    <t>Ponuditelji su dužni prije podnošenja ponude temeljito pregledati projektnu dokumentaciju i procijeniti sve činjenice koje utječu na cijenu, kvalitetu i rok završetka radova, budući se naknadni prigovori i zahtjevi za povećanje cijene radi nepoznavanja ili nedovoljnog poznavanja građevine i projektne dokumentacije neće razmatrati.</t>
  </si>
  <si>
    <t>Prije početka radova izvođač radova dužan je u skladu s važećim propisima označiti i osigurati gradilište.</t>
  </si>
  <si>
    <t>Sve stavke troškovnika moraju su količinski kontrolirati prije narudžbe.</t>
  </si>
  <si>
    <t>Sve odredbe ovih općih uvjeta kao i ostali dijelovi projekta su sastavni dio ugovora o gradnji zaključenog između Investitora i Izvoditelja, a Izvoditelj se obvezuje da ih prihvaća bez prigovora i primjedbi.</t>
  </si>
  <si>
    <t>Dopuštena odstupanja tehničkih karakteristika ponuđenih proizvoda u odnosu na tehničke podatke u troškovniku iznose maksimalno 5%.</t>
  </si>
  <si>
    <t>II.</t>
  </si>
  <si>
    <t>ELEKTROINSTALACIJA</t>
  </si>
  <si>
    <t>Kod podžbuknog polaganja kabela stavkama je obuhvaćeno dubljenje žlijeba i otvora za razvodne kutije u zidu, zatvaranje otvora, proboj zidova i ostala građevinska pripomoć.</t>
  </si>
  <si>
    <t>Kod izvođenja el.instalacije u montažnim pregradnim zidovima i stropovima (gips, drvo,metal) instalaciju izvoditi obavezno u samogasivim savitljivim PVC instalacijskim cijevima, a koristiti posebne montažne i razvodne kutije za montažu u pregrade.</t>
  </si>
  <si>
    <t>III.</t>
  </si>
  <si>
    <t xml:space="preserve"> RAZVODNE PLOČE - RAZDJELNICI</t>
  </si>
  <si>
    <t>Svim stavkama razvodnih ploča - razdjelnika obuhvaćena je izrada izvedbenih shema razdjelnika, dimenzionih shema i mjernih skica s rasporedom opreme u razdjelniku i na vratima, montaža razdjelnika na mjesto ugradnje, spajanje svih kabela na stezaljke u razdjelniku, označavanje svih kabela trajno čitljivim natpisnim pločicama, uvodnice za ulaz kabela, stezaljke, sabirnice, oznake, natpisne pločice, unutarnje ožičenje razdjelnika, označavanje svih elemenata prema jednopolnoj shemi izvedenog stanja, izrada i postavljanje u razdjelnik jednopolne sheme izvedenog stanja, izjava o sukladnosti i ispitni protokol u skladu s propisima, oznaka sukladnosti, oznaka sustava zaštite</t>
  </si>
  <si>
    <t>IV.</t>
  </si>
  <si>
    <t xml:space="preserve"> INSTALACIJSKI MATERIJAL</t>
  </si>
  <si>
    <t>Instalacijski materijal mora biti modularnog tipa. Tip instalacijskog materijala i boju ukrasnih okvira mora prije narudžbe definirati i potvrditi arhitekt ili investitor.</t>
  </si>
  <si>
    <t>Obveza izvođača je izrada radioničke dokumentacije sa smještajem elemenata u instalacijske kutije.</t>
  </si>
  <si>
    <t>U stavkama predviđenim za instalacijski materijal predviđene su instalacijske i razvodne kutije za zid i gips pregradne zidove, oznake žila, vodova i kabela, te ostali nespecifirani sitni instalacijski materijal.</t>
  </si>
  <si>
    <t>Pribor mora biti istog tipa za sve vrste instalacija.</t>
  </si>
  <si>
    <t>U istu kutiju ne smiju se postavljati elementi instalacija jake i slabe struje.</t>
  </si>
  <si>
    <t>komplet</t>
  </si>
  <si>
    <t>DOKUMENTACIJA</t>
  </si>
  <si>
    <t>UKUPNO DOKUMENTACIJA</t>
  </si>
  <si>
    <t xml:space="preserve"> DOKUMENTACIJA</t>
  </si>
  <si>
    <t>U jediničnim cijenama svih stavki troškovnika, prilikom izrade ponude moraju biti obuhvaćeni ukupni troškovi materijala, opreme i rada za potpuno dovršenje cjelokupnog posla uključujući: nabavu i transport na gradilište, spajanje i montažu opreme prema priloženoj tehničkoj dokumentaciji s ugradnjom kvalitetnog elektroinstalacijskog materijala pomoću kvalificirane i stručne radne snage u skladu s važećim tehničkim propisima i pravilima struke, izradu prateće radioničke dokumentacije, građevinsku pripomoć u vidu izrade i zatvaranja šliceva za polaganje kabela, izrade niša s ugradnjom i obzidavanjem razvodnih ploča i svih ostalih građevinskih radova koji se odnose na elektroinstalaterske radove, izuzev ako je to izričito stavkom troškovnika traženo i nuđeno, puštanje sustava u rad, kao i ostali radovi koji nisu posebno iskazani specifikacijama, a potrebni su za potpunu i urednu izvedbu projektiranih instalacija, njihovu funkcionalnost, pogonsku gotovost i primopredaju korisniku (uputstva za rukovanje, izrada natpisnih pločica, pribavljanje potrebne dokumentacije za tehnički pregled i sl.), prateća čišćenja prostora tijekom izvođenja radova, svi potrebni prijenosi, utovari i istovari, uskladištenje i čuvanje.</t>
  </si>
  <si>
    <t>4.1.</t>
  </si>
  <si>
    <t>4.2.</t>
  </si>
  <si>
    <t>4.3.</t>
  </si>
  <si>
    <t>4.4.</t>
  </si>
  <si>
    <t>4.5.</t>
  </si>
  <si>
    <t>m</t>
  </si>
  <si>
    <t>ELEKTROINSTALATERSKI RADOVI</t>
  </si>
  <si>
    <t>1.1.</t>
  </si>
  <si>
    <t>3.1.</t>
  </si>
  <si>
    <t>3.2.</t>
  </si>
  <si>
    <t>3.3.</t>
  </si>
  <si>
    <t>5.1.</t>
  </si>
  <si>
    <t>REKAPITULACIJA</t>
  </si>
  <si>
    <t>PDV 25%</t>
  </si>
  <si>
    <t>SVEUKUPNO</t>
  </si>
  <si>
    <t>Kabeli položeni u PVC instalacijskim cijevima u energetskom kanalu.
U cijenu kabela uključene su korugirane dvoslojne PVC instalacijske
cijevi crvene boje.</t>
  </si>
  <si>
    <t>MREŽA VANJSKE RASVJETE</t>
  </si>
  <si>
    <t>UZEMLJENJE</t>
  </si>
  <si>
    <t>UKUPNO UZEMLJENJE</t>
  </si>
  <si>
    <t>Dobava i polaganje drobljenog pijeska 0-4mm.
Pijesak se polaže u iskopani kanal u sloju 2x10cm.</t>
  </si>
  <si>
    <t>m3</t>
  </si>
  <si>
    <t>Dobava i polaganje mršavog betona za zaštitu cijevi.
Beton se polaže u sloju 20cm iznad cijevi.</t>
  </si>
  <si>
    <t>Dobava i polaganje trake za upozorenje "NN kabeli" crvene boje.</t>
  </si>
  <si>
    <t>Ispitivanje električnih instalacija.     
 Izdavanje izvješća o izvršenim mjerenjima.</t>
  </si>
  <si>
    <t>Izrada dokumentacije izvedenog stanja.
Dokumentacija se predaje u 3 primjerka na papiru
te u elektronskom obliku u formatu ACAD.</t>
  </si>
  <si>
    <t>GRAĐEVINSKI RADOVI</t>
  </si>
  <si>
    <t>UKUPNO ELEKTROTEHNIČKI RADOVI</t>
  </si>
  <si>
    <t>3.4.</t>
  </si>
  <si>
    <t>3.5.</t>
  </si>
  <si>
    <t>Dobava i postavljanje na trasu betonskog zdenca MZ-D0 dimenzija 60x60x90cm s čeličnim poklopcem - oznaka EE, nosivost 400kN.</t>
  </si>
  <si>
    <t>r.broj</t>
  </si>
  <si>
    <t>opis stavke</t>
  </si>
  <si>
    <t>količina</t>
  </si>
  <si>
    <t>jedinična cijena</t>
  </si>
  <si>
    <t>ukupna cijena</t>
  </si>
  <si>
    <t>PRIPREMNI RADOVI</t>
  </si>
  <si>
    <t>Iskolčenje trase kabela i pozicija priključnih ormara i stupova javne rasvjete.</t>
  </si>
  <si>
    <t>JAVNA RASVJETA</t>
  </si>
  <si>
    <t>Temperatura boje svijetla : 3000K</t>
  </si>
  <si>
    <t>Optika : za prometnice "wide street".</t>
  </si>
  <si>
    <t>Stupanj IP zaštite : IP66, IK09.</t>
  </si>
  <si>
    <t>Prigušnica za smanjenje intenziteta na 50% u vremenu 23.00 - 05.00 sati.</t>
  </si>
  <si>
    <t>Montaža na vrh stupa 60/76mm.</t>
  </si>
  <si>
    <t>Ravno staklo.</t>
  </si>
  <si>
    <t>Jamstvo na proizvod : 5 godina.</t>
  </si>
  <si>
    <t>U cijenu uključena montaža na stup i spajanje svjetiljke.</t>
  </si>
  <si>
    <t>Izvor svjetlosti : LED modul snage 128W.</t>
  </si>
  <si>
    <t>Korisni svjetlosni tok svjetiljke : 16000 lm</t>
  </si>
  <si>
    <t>Indeks odziva boje (CRI) : 80</t>
  </si>
  <si>
    <t>Kućište izrađeno od aluminija, siva boja.</t>
  </si>
  <si>
    <t>Dobava, montaža i spajanje svjetiljke vanjske rasvjete za montažu na stup visine 10m.</t>
  </si>
  <si>
    <t>Proizvod Unistreet gen2 "Philips" ili jednakovrijedna</t>
  </si>
  <si>
    <t>Stup vruće pocinčani visine 10m za zonu vjetra 3, otvor i vrata za ugradnju razdjelnika, za usadnu montažu, komplet s montažom na pripremljeni temelj.</t>
  </si>
  <si>
    <t>Konzola vruće pocinčana za montažu 2 svjetiljke na vrh stupa, komplet s montažom na stup.</t>
  </si>
  <si>
    <t>Razdjelnik stupa.
Ulaz 3 x 4x16mm2, izlaz 2 x 3x2,5mm2, osigurači 2x10A.
Stupanj zaštite IP55.
Montaža u postavljeni stup i spajanje kabela.</t>
  </si>
  <si>
    <t>FG16OR 4x16 / PSC75</t>
  </si>
  <si>
    <t>3.6.</t>
  </si>
  <si>
    <t>Kabel FG16OR 4x1,5 za ožičenje stupa.</t>
  </si>
  <si>
    <t>3.7.</t>
  </si>
  <si>
    <t>Izrada kabelskih završetaka na kabelu FG16OR 4x16</t>
  </si>
  <si>
    <t>UKUPNO PRIPREMNI RADOVI</t>
  </si>
  <si>
    <t>UKUPNO JAVNA RASVJETA</t>
  </si>
  <si>
    <t>Bakreno uže presjeka 50mm2 položeno u kabelskom kanalu.</t>
  </si>
  <si>
    <t>Bakrena križna spojnica.</t>
  </si>
  <si>
    <t>Izrada uzemljenja rasvjetnih stupova
Uzemljenje se izvodi bakrenim užetom presjeka 25mm2. U cijenu je uključeno 4m bakrene pletenice, bakrena spojnica za spoj na uže 50mm2, stopica 25mm2 za spoj bakar-čelik i spajanje na oba kraja.</t>
  </si>
  <si>
    <t>Izrada uzemljenja razvodnih ormara.
Uzemljenje se izvodi bakrenim užetom presjeka 25mm2.
U cijenu je uključeno 4m vodiča, bakrena spojnica za spoj na uže 50mm2,
stopica 25mm2 za spoj bakar-čelik i spajanje na oba kraja.</t>
  </si>
  <si>
    <t>Izrada uzemljenja ostalih metalnih masa
Uzemljenje se izvodi bakrenim užetom presjeka 25mm2. U cijenu je uključeno 4m bakrene pletenice, bakrena spojnica za spoj na uže 50mm2, stopica 25mm2 za spoj bakar-čelik i spajanje na oba kraja.</t>
  </si>
  <si>
    <t>5.3.</t>
  </si>
  <si>
    <t>5.4.</t>
  </si>
  <si>
    <t>5.5.</t>
  </si>
  <si>
    <t>Dobava i polaganje dvoslojnih rebrastih PVC instalacijskih cijevi
promjera 110mm crvene boje, komplet s tipskim spojnicama,
odstojnim držačima i svim potrebnim priborom.</t>
  </si>
  <si>
    <t>5.6.</t>
  </si>
  <si>
    <t>Izrada ab betonskog temelja dimenzija 120x120x100cm za stup visine 10m. U cijenu uračunato: iskop temelja, odvoz iskopanog materijala, betoniranje temelja, postava PVC cijevi, ugradnja armature i ankerskih vijaka.</t>
  </si>
  <si>
    <t>5.7.</t>
  </si>
  <si>
    <t>Izrada ab betonskog temelja dimenzija 120x60x60cm za priključne ormare.U cijenu uračunato: iskop temelja, odvoz iskopanog materijala, betoniranje temelja, postava PVC cijevi, ugradnja armature i ankerskih vijaka.</t>
  </si>
  <si>
    <t>5.8.</t>
  </si>
  <si>
    <t>UKUPNO GRAĐEVINSKI RADOVI</t>
  </si>
  <si>
    <t>5.10.</t>
  </si>
  <si>
    <t>Izrada ab zida "U" oblika dužine (50+150+50)x 160cm s krovom za zaštitu glavnog razvodnog ormara.U cijenu uračunato: iskop temelja, odvoz iskopanog materijala, betoniranje temelja, ugradnja armature.</t>
  </si>
  <si>
    <t>5.9.</t>
  </si>
  <si>
    <t>Izrada ab zida "U" oblika dužine (50+150+50)x 160cm s krovom za zaštitu priključnih ormara.U cijenu uračunato: iskop temelja, odvoz iskopanog materijala, betoniranje temelja, ugradnja armature.</t>
  </si>
  <si>
    <t>5.11.</t>
  </si>
  <si>
    <t>6.1.</t>
  </si>
  <si>
    <t>6.2.</t>
  </si>
  <si>
    <t>Iskop i zatrpavanje (sitnim materijalom iz iskopa) kanala 90x100 cm u podu
(bez obzira na kategoriju tla), utovar i odvoz viška krupnog materijala s nabijenjem kanala u slojevima i izradom pješčane posteljice (0-4 mm) u dva sloja po 10cm.</t>
  </si>
  <si>
    <t>5.12.</t>
  </si>
  <si>
    <t>Dobava i polaganje dvoslojnih rebrastih PVC instalacijskih cijevi
promjera 75mm crvene boje, komplet s tipskim spojnicama,
odstojnim držačima i svim potrebnim priborom.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</si>
</sst>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 &quot;kn&quot;"/>
    <numFmt numFmtId="165" formatCode="#,##0.00\ [$kn-41A]"/>
    <numFmt numFmtId="166" formatCode="#,##0.00\ &quot;kn&quot;"/>
    <numFmt numFmtId="167" formatCode="\$#,##0_);&quot;($&quot;#,##0\)"/>
    <numFmt numFmtId="168" formatCode="_-* #,##0\ _D_M_-;\-* #,##0\ _D_M_-;_-* &quot;- &quot;_D_M_-;_-@_-"/>
    <numFmt numFmtId="169" formatCode="_-* #,##0.00\ _D_M_-;\-* #,##0.00\ _D_M_-;_-* \-??\ _D_M_-;_-@_-"/>
    <numFmt numFmtId="170" formatCode="0.00_)"/>
    <numFmt numFmtId="171" formatCode="_-* #,##0&quot; DM&quot;_-;\-* #,##0&quot; DM&quot;_-;_-* &quot;- DM&quot;_-;_-@_-"/>
    <numFmt numFmtId="172" formatCode="_-* #,##0.00&quot; DM&quot;_-;\-* #,##0.00&quot; DM&quot;_-;_-* \-??&quot; DM&quot;_-;_-@_-"/>
    <numFmt numFmtId="173" formatCode="#,##0.00\ &quot;EUR&quot;"/>
    <numFmt numFmtId="174" formatCode="#,##0.0\ &quot;EUR&quot;"/>
  </numFmts>
  <fonts count="43">
    <font>
      <sz val="10"/>
      <name val="ISOCPEUR"/>
      <charset val="238"/>
    </font>
    <font>
      <sz val="10"/>
      <name val="ISOCPEUR"/>
      <family val="2"/>
      <charset val="238"/>
    </font>
    <font>
      <sz val="1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8"/>
      <name val="Calibri"/>
      <family val="2"/>
      <charset val="238"/>
    </font>
    <font>
      <sz val="10"/>
      <name val="MS Sans Serif"/>
      <family val="2"/>
      <charset val="238"/>
    </font>
    <font>
      <sz val="11"/>
      <name val="Arial"/>
      <family val="2"/>
    </font>
    <font>
      <sz val="11"/>
      <name val="Arial"/>
      <family val="2"/>
      <charset val="238"/>
    </font>
    <font>
      <sz val="10"/>
      <name val="Arial Narrow"/>
      <family val="2"/>
      <charset val="238"/>
    </font>
    <font>
      <sz val="9"/>
      <name val="Arial Narrow"/>
      <family val="2"/>
      <charset val="238"/>
    </font>
    <font>
      <b/>
      <sz val="9"/>
      <name val="Arial Narrow"/>
      <family val="2"/>
      <charset val="238"/>
    </font>
    <font>
      <b/>
      <sz val="10"/>
      <name val="Arial Narrow"/>
      <family val="2"/>
      <charset val="238"/>
    </font>
    <font>
      <i/>
      <sz val="10"/>
      <name val="Arial Narrow"/>
      <family val="2"/>
      <charset val="238"/>
    </font>
    <font>
      <sz val="10"/>
      <color rgb="FFFF0000"/>
      <name val="Arial Narrow"/>
      <family val="2"/>
      <charset val="238"/>
    </font>
    <font>
      <sz val="10"/>
      <name val="Arial Narrow"/>
      <family val="2"/>
    </font>
    <font>
      <b/>
      <sz val="10"/>
      <name val="Arial Narrow"/>
      <family val="2"/>
    </font>
    <font>
      <b/>
      <i/>
      <sz val="10"/>
      <name val="Arial Narrow"/>
      <family val="2"/>
    </font>
    <font>
      <i/>
      <sz val="10"/>
      <name val="Arial Narrow"/>
      <family val="2"/>
    </font>
    <font>
      <b/>
      <sz val="9"/>
      <name val="Arial Narrow"/>
      <family val="2"/>
    </font>
    <font>
      <sz val="10"/>
      <color rgb="FFFF0000"/>
      <name val="Arial Narrow"/>
      <family val="2"/>
    </font>
    <font>
      <b/>
      <sz val="10"/>
      <color rgb="FFFF0000"/>
      <name val="Arial Narrow"/>
      <family val="2"/>
    </font>
    <font>
      <sz val="10"/>
      <name val="Arial"/>
      <family val="2"/>
    </font>
    <font>
      <sz val="9"/>
      <name val="Arial Narrow"/>
      <family val="2"/>
    </font>
    <font>
      <sz val="10"/>
      <name val="ISOCPEUR"/>
      <family val="2"/>
    </font>
    <font>
      <b/>
      <sz val="10"/>
      <name val="MS Sans Serif"/>
      <family val="2"/>
      <charset val="238"/>
    </font>
    <font>
      <sz val="8"/>
      <name val="Arial"/>
      <family val="2"/>
      <charset val="238"/>
    </font>
    <font>
      <b/>
      <sz val="12"/>
      <name val="Arial CE"/>
      <family val="2"/>
      <charset val="238"/>
    </font>
    <font>
      <b/>
      <i/>
      <sz val="16"/>
      <name val="Arial"/>
      <family val="2"/>
      <charset val="238"/>
    </font>
    <font>
      <sz val="10"/>
      <color theme="1"/>
      <name val="Arial Narrow"/>
      <family val="2"/>
      <charset val="238"/>
    </font>
    <font>
      <sz val="10"/>
      <color theme="1"/>
      <name val="Arial Narrow"/>
      <family val="2"/>
    </font>
    <font>
      <b/>
      <sz val="10"/>
      <color theme="1"/>
      <name val="Arial Narrow"/>
      <family val="2"/>
    </font>
    <font>
      <sz val="9"/>
      <color rgb="FFFF0000"/>
      <name val="Arial Narrow"/>
      <family val="2"/>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43"/>
      </patternFill>
    </fill>
    <fill>
      <patternFill patternType="solid">
        <fgColor theme="9" tint="0.39997558519241921"/>
        <bgColor indexed="64"/>
      </patternFill>
    </fill>
  </fills>
  <borders count="12">
    <border>
      <left/>
      <right/>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bottom style="thin">
        <color indexed="64"/>
      </bottom>
      <diagonal/>
    </border>
    <border>
      <left/>
      <right/>
      <top style="thin">
        <color indexed="8"/>
      </top>
      <bottom/>
      <diagonal/>
    </border>
    <border>
      <left/>
      <right/>
      <top style="thin">
        <color indexed="64"/>
      </top>
      <bottom style="thin">
        <color indexed="64"/>
      </bottom>
      <diagonal/>
    </border>
  </borders>
  <cellStyleXfs count="31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2" applyNumberFormat="0" applyAlignment="0" applyProtection="0"/>
    <xf numFmtId="0" fontId="7" fillId="21" borderId="3" applyNumberFormat="0" applyAlignment="0" applyProtection="0"/>
    <xf numFmtId="0" fontId="8" fillId="0" borderId="0" applyNumberFormat="0" applyFill="0" applyBorder="0" applyAlignment="0" applyProtection="0"/>
    <xf numFmtId="0" fontId="9" fillId="0" borderId="4"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12" fillId="7" borderId="2" applyNumberFormat="0" applyAlignment="0" applyProtection="0"/>
    <xf numFmtId="0" fontId="13" fillId="0" borderId="7" applyNumberFormat="0" applyFill="0" applyAlignment="0" applyProtection="0"/>
    <xf numFmtId="0" fontId="14" fillId="22" borderId="0" applyNumberFormat="0" applyBorder="0" applyAlignment="0" applyProtection="0"/>
    <xf numFmtId="0" fontId="15" fillId="0" borderId="8" applyNumberFormat="0" applyFill="0" applyAlignment="0" applyProtection="0"/>
    <xf numFmtId="0" fontId="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2" applyNumberFormat="0" applyAlignment="0" applyProtection="0"/>
    <xf numFmtId="0" fontId="7" fillId="21" borderId="3" applyNumberFormat="0" applyAlignment="0" applyProtection="0"/>
    <xf numFmtId="0" fontId="8" fillId="0" borderId="0" applyNumberFormat="0" applyFill="0" applyBorder="0" applyAlignment="0" applyProtection="0"/>
    <xf numFmtId="0" fontId="9" fillId="0" borderId="4"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12" fillId="7" borderId="2" applyNumberFormat="0" applyAlignment="0" applyProtection="0"/>
    <xf numFmtId="0" fontId="13" fillId="0" borderId="7" applyNumberFormat="0" applyFill="0" applyAlignment="0" applyProtection="0"/>
    <xf numFmtId="0" fontId="14" fillId="22" borderId="0" applyNumberFormat="0" applyBorder="0" applyAlignment="0" applyProtection="0"/>
    <xf numFmtId="0" fontId="15" fillId="0" borderId="8" applyNumberFormat="0" applyFill="0" applyAlignment="0" applyProtection="0"/>
    <xf numFmtId="0" fontId="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2" applyNumberFormat="0" applyAlignment="0" applyProtection="0"/>
    <xf numFmtId="0" fontId="7" fillId="21" borderId="3" applyNumberFormat="0" applyAlignment="0" applyProtection="0"/>
    <xf numFmtId="0" fontId="8" fillId="0" borderId="0" applyNumberFormat="0" applyFill="0" applyBorder="0" applyAlignment="0" applyProtection="0"/>
    <xf numFmtId="0" fontId="9" fillId="0" borderId="4"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12" fillId="7" borderId="2" applyNumberFormat="0" applyAlignment="0" applyProtection="0"/>
    <xf numFmtId="0" fontId="13" fillId="0" borderId="7" applyNumberFormat="0" applyFill="0" applyAlignment="0" applyProtection="0"/>
    <xf numFmtId="0" fontId="14" fillId="22" borderId="0" applyNumberFormat="0" applyBorder="0" applyAlignment="0" applyProtection="0"/>
    <xf numFmtId="0" fontId="15" fillId="0" borderId="8"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 fontId="16" fillId="0" borderId="0"/>
    <xf numFmtId="4" fontId="18" fillId="0" borderId="0">
      <alignment horizontal="justify" vertical="justify"/>
    </xf>
    <xf numFmtId="4" fontId="17" fillId="0" borderId="0">
      <alignment horizontal="justify"/>
    </xf>
    <xf numFmtId="2" fontId="16" fillId="0" borderId="0"/>
    <xf numFmtId="9" fontId="1" fillId="0" borderId="0" applyFont="0" applyFill="0" applyBorder="0" applyAlignment="0" applyProtection="0"/>
    <xf numFmtId="0" fontId="2" fillId="0" borderId="0"/>
    <xf numFmtId="165" fontId="2" fillId="0" borderId="0"/>
    <xf numFmtId="165" fontId="2" fillId="0" borderId="0"/>
    <xf numFmtId="0" fontId="32" fillId="0" borderId="0">
      <alignment horizontal="justify" vertical="top" wrapText="1"/>
    </xf>
    <xf numFmtId="0" fontId="2" fillId="0" borderId="0">
      <alignment horizontal="justify" vertical="top" wrapText="1"/>
    </xf>
    <xf numFmtId="0" fontId="2" fillId="0" borderId="0"/>
    <xf numFmtId="0" fontId="2" fillId="0" borderId="0">
      <alignment horizontal="justify" vertical="top" wrapText="1"/>
    </xf>
    <xf numFmtId="43" fontId="18" fillId="0" borderId="0" applyFont="0" applyFill="0" applyBorder="0" applyAlignment="0" applyProtection="0"/>
    <xf numFmtId="0" fontId="18"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18" fillId="0" borderId="0" applyFont="0" applyFill="0" applyBorder="0" applyAlignment="0" applyProtection="0"/>
    <xf numFmtId="167" fontId="35" fillId="0" borderId="10" applyAlignment="0" applyProtection="0"/>
    <xf numFmtId="168" fontId="2" fillId="0" borderId="0" applyFill="0" applyBorder="0" applyAlignment="0" applyProtection="0"/>
    <xf numFmtId="169" fontId="2" fillId="0" borderId="0" applyFill="0" applyBorder="0" applyAlignment="0" applyProtection="0"/>
    <xf numFmtId="0" fontId="36" fillId="20" borderId="0" applyNumberFormat="0" applyBorder="0" applyAlignment="0" applyProtection="0"/>
    <xf numFmtId="0" fontId="37" fillId="0" borderId="0"/>
    <xf numFmtId="0" fontId="36" fillId="23" borderId="0" applyNumberFormat="0" applyBorder="0" applyAlignment="0" applyProtection="0"/>
    <xf numFmtId="170" fontId="38" fillId="0" borderId="0"/>
    <xf numFmtId="165" fontId="2" fillId="0" borderId="0"/>
    <xf numFmtId="10" fontId="2" fillId="0" borderId="0" applyFill="0" applyBorder="0" applyAlignment="0" applyProtection="0"/>
    <xf numFmtId="171" fontId="2" fillId="0" borderId="0" applyFill="0" applyBorder="0" applyAlignment="0" applyProtection="0"/>
    <xf numFmtId="172" fontId="2" fillId="0" borderId="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18" fillId="0" borderId="0" applyFont="0" applyFill="0" applyBorder="0" applyAlignment="0" applyProtection="0"/>
  </cellStyleXfs>
  <cellXfs count="182">
    <xf numFmtId="0" fontId="0" fillId="0" borderId="0" xfId="0"/>
    <xf numFmtId="2" fontId="25" fillId="0" borderId="9" xfId="18" applyNumberFormat="1" applyFont="1" applyBorder="1" applyAlignment="1">
      <alignment horizontal="right"/>
    </xf>
    <xf numFmtId="0" fontId="22" fillId="0" borderId="0" xfId="0" applyFont="1" applyAlignment="1">
      <alignment horizontal="left" vertical="center"/>
    </xf>
    <xf numFmtId="0" fontId="19" fillId="0" borderId="0" xfId="0" applyFont="1" applyAlignment="1">
      <alignment horizontal="left" vertical="top"/>
    </xf>
    <xf numFmtId="0" fontId="26" fillId="0" borderId="0" xfId="0" applyFont="1" applyAlignment="1">
      <alignment horizontal="left" vertical="top"/>
    </xf>
    <xf numFmtId="164" fontId="19" fillId="0" borderId="0" xfId="0" applyNumberFormat="1" applyFont="1" applyAlignment="1">
      <alignment horizontal="left" vertical="top"/>
    </xf>
    <xf numFmtId="0" fontId="19" fillId="0" borderId="0" xfId="0" applyFont="1" applyAlignment="1">
      <alignment horizontal="left" vertical="top" wrapText="1"/>
    </xf>
    <xf numFmtId="164" fontId="22" fillId="0" borderId="0" xfId="0" applyNumberFormat="1" applyFont="1" applyAlignment="1">
      <alignment horizontal="left" vertical="top"/>
    </xf>
    <xf numFmtId="0" fontId="31" fillId="0" borderId="0" xfId="0" applyFont="1" applyAlignment="1">
      <alignment horizontal="left" vertical="top"/>
    </xf>
    <xf numFmtId="0" fontId="23" fillId="0" borderId="0" xfId="0" quotePrefix="1" applyFont="1" applyAlignment="1">
      <alignment horizontal="left" vertical="top" wrapText="1"/>
    </xf>
    <xf numFmtId="0" fontId="19" fillId="0" borderId="1" xfId="18" applyFont="1" applyBorder="1" applyAlignment="1">
      <alignment horizontal="left" vertical="top"/>
    </xf>
    <xf numFmtId="0" fontId="19" fillId="0" borderId="9" xfId="18" applyFont="1" applyBorder="1" applyAlignment="1">
      <alignment horizontal="left" vertical="top"/>
    </xf>
    <xf numFmtId="164" fontId="19" fillId="0" borderId="0" xfId="14" applyNumberFormat="1" applyFont="1" applyAlignment="1">
      <alignment horizontal="right"/>
    </xf>
    <xf numFmtId="0" fontId="25" fillId="0" borderId="0" xfId="18" applyFont="1" applyAlignment="1">
      <alignment horizontal="left" vertical="top"/>
    </xf>
    <xf numFmtId="164" fontId="25" fillId="0" borderId="0" xfId="14" applyNumberFormat="1" applyFont="1" applyAlignment="1">
      <alignment horizontal="right"/>
    </xf>
    <xf numFmtId="0" fontId="25" fillId="0" borderId="0" xfId="61" applyFont="1" applyAlignment="1">
      <alignment horizontal="right" vertical="top" wrapText="1"/>
    </xf>
    <xf numFmtId="0" fontId="25" fillId="0" borderId="9" xfId="18" applyFont="1" applyBorder="1" applyAlignment="1">
      <alignment horizontal="left" vertical="top"/>
    </xf>
    <xf numFmtId="0" fontId="25" fillId="0" borderId="1" xfId="18" applyFont="1" applyBorder="1" applyAlignment="1">
      <alignment horizontal="left" vertical="top"/>
    </xf>
    <xf numFmtId="2" fontId="25" fillId="0" borderId="0" xfId="18" applyNumberFormat="1" applyFont="1" applyAlignment="1">
      <alignment horizontal="right"/>
    </xf>
    <xf numFmtId="0" fontId="25" fillId="0" borderId="9" xfId="61" applyFont="1" applyBorder="1" applyAlignment="1">
      <alignment horizontal="right" vertical="top" wrapText="1"/>
    </xf>
    <xf numFmtId="0" fontId="25" fillId="0" borderId="0" xfId="14" applyFont="1" applyAlignment="1">
      <alignment horizontal="left" vertical="top" wrapText="1"/>
    </xf>
    <xf numFmtId="0" fontId="25" fillId="0" borderId="9" xfId="32" applyFont="1" applyBorder="1" applyAlignment="1">
      <alignment horizontal="right" vertical="top" wrapText="1"/>
    </xf>
    <xf numFmtId="0" fontId="25" fillId="0" borderId="0" xfId="0" applyFont="1" applyAlignment="1">
      <alignment horizontal="right" vertical="top" wrapText="1"/>
    </xf>
    <xf numFmtId="0" fontId="25" fillId="0" borderId="0" xfId="0" applyFont="1" applyAlignment="1">
      <alignment horizontal="left" vertical="top" wrapText="1"/>
    </xf>
    <xf numFmtId="0" fontId="25" fillId="0" borderId="0" xfId="0" quotePrefix="1" applyFont="1" applyAlignment="1">
      <alignment horizontal="left" vertical="top" wrapText="1"/>
    </xf>
    <xf numFmtId="0" fontId="39" fillId="0" borderId="0" xfId="0" applyFont="1" applyAlignment="1">
      <alignment horizontal="left" vertical="top"/>
    </xf>
    <xf numFmtId="0" fontId="39" fillId="0" borderId="9" xfId="0" applyFont="1" applyBorder="1" applyAlignment="1">
      <alignment horizontal="left" vertical="top"/>
    </xf>
    <xf numFmtId="0" fontId="30" fillId="0" borderId="0" xfId="0" applyFont="1" applyAlignment="1">
      <alignment horizontal="left" vertical="top"/>
    </xf>
    <xf numFmtId="166" fontId="30" fillId="0" borderId="0" xfId="0" applyNumberFormat="1" applyFont="1" applyAlignment="1" applyProtection="1">
      <alignment horizontal="right"/>
      <protection locked="0"/>
    </xf>
    <xf numFmtId="166" fontId="30" fillId="0" borderId="0" xfId="14" applyNumberFormat="1" applyFont="1" applyAlignment="1">
      <alignment horizontal="right"/>
    </xf>
    <xf numFmtId="164" fontId="39" fillId="0" borderId="0" xfId="14" applyNumberFormat="1" applyFont="1" applyAlignment="1">
      <alignment horizontal="right"/>
    </xf>
    <xf numFmtId="0" fontId="40" fillId="0" borderId="9" xfId="1" applyFont="1" applyBorder="1" applyAlignment="1">
      <alignment horizontal="right" vertical="top" wrapText="1"/>
    </xf>
    <xf numFmtId="0" fontId="39" fillId="0" borderId="0" xfId="32" applyFont="1" applyAlignment="1">
      <alignment horizontal="left" vertical="top" wrapText="1"/>
    </xf>
    <xf numFmtId="166" fontId="24" fillId="0" borderId="0" xfId="14" applyNumberFormat="1" applyFont="1" applyAlignment="1">
      <alignment horizontal="right"/>
    </xf>
    <xf numFmtId="0" fontId="40" fillId="0" borderId="0" xfId="1" applyFont="1" applyAlignment="1">
      <alignment horizontal="left" vertical="top" wrapText="1"/>
    </xf>
    <xf numFmtId="166" fontId="30" fillId="0" borderId="9" xfId="0" applyNumberFormat="1" applyFont="1" applyBorder="1" applyAlignment="1" applyProtection="1">
      <alignment horizontal="right"/>
      <protection locked="0"/>
    </xf>
    <xf numFmtId="0" fontId="25" fillId="0" borderId="0" xfId="0" applyFont="1" applyAlignment="1">
      <alignment horizontal="left" vertical="top"/>
    </xf>
    <xf numFmtId="0" fontId="19" fillId="0" borderId="0" xfId="3" applyFont="1" applyAlignment="1">
      <alignment horizontal="left" vertical="top"/>
    </xf>
    <xf numFmtId="0" fontId="19" fillId="0" borderId="9" xfId="3" applyFont="1" applyBorder="1" applyAlignment="1">
      <alignment horizontal="left" vertical="top"/>
    </xf>
    <xf numFmtId="0" fontId="25" fillId="0" borderId="0" xfId="3" applyFont="1" applyAlignment="1">
      <alignment horizontal="left" vertical="top"/>
    </xf>
    <xf numFmtId="0" fontId="25" fillId="0" borderId="0" xfId="3" quotePrefix="1" applyFont="1" applyAlignment="1">
      <alignment horizontal="left" vertical="top" wrapText="1"/>
    </xf>
    <xf numFmtId="0" fontId="19" fillId="0" borderId="0" xfId="3" quotePrefix="1" applyFont="1" applyAlignment="1">
      <alignment horizontal="left" vertical="top" wrapText="1"/>
    </xf>
    <xf numFmtId="0" fontId="25" fillId="0" borderId="1" xfId="0" applyFont="1" applyBorder="1" applyAlignment="1">
      <alignment horizontal="left" vertical="top"/>
    </xf>
    <xf numFmtId="166" fontId="25" fillId="0" borderId="0" xfId="14" applyNumberFormat="1" applyFont="1" applyAlignment="1">
      <alignment horizontal="left"/>
    </xf>
    <xf numFmtId="164" fontId="20" fillId="0" borderId="0" xfId="0" applyNumberFormat="1" applyFont="1" applyAlignment="1">
      <alignment horizontal="right" vertical="top"/>
    </xf>
    <xf numFmtId="0" fontId="21" fillId="0" borderId="0" xfId="0" applyFont="1" applyAlignment="1">
      <alignment horizontal="left" vertical="top"/>
    </xf>
    <xf numFmtId="0" fontId="20" fillId="0" borderId="0" xfId="0" applyFont="1" applyAlignment="1">
      <alignment horizontal="left" vertical="top"/>
    </xf>
    <xf numFmtId="0" fontId="20" fillId="0" borderId="9" xfId="0" applyFont="1" applyBorder="1" applyAlignment="1">
      <alignment horizontal="left" vertical="top"/>
    </xf>
    <xf numFmtId="0" fontId="27" fillId="0" borderId="0" xfId="0" applyFont="1" applyAlignment="1">
      <alignment horizontal="left" vertical="top" wrapText="1"/>
    </xf>
    <xf numFmtId="0" fontId="22" fillId="0" borderId="0" xfId="0" applyFont="1" applyAlignment="1">
      <alignment horizontal="left" vertical="top"/>
    </xf>
    <xf numFmtId="166" fontId="30" fillId="0" borderId="0" xfId="0" applyNumberFormat="1" applyFont="1" applyAlignment="1">
      <alignment horizontal="right" vertical="top"/>
    </xf>
    <xf numFmtId="166" fontId="30" fillId="0" borderId="0" xfId="0" applyNumberFormat="1" applyFont="1" applyAlignment="1">
      <alignment horizontal="right"/>
    </xf>
    <xf numFmtId="166" fontId="30" fillId="0" borderId="0" xfId="0" applyNumberFormat="1" applyFont="1" applyAlignment="1">
      <alignment horizontal="right" vertical="top" wrapText="1"/>
    </xf>
    <xf numFmtId="166" fontId="30" fillId="0" borderId="0" xfId="0" quotePrefix="1" applyNumberFormat="1" applyFont="1" applyAlignment="1">
      <alignment horizontal="right" vertical="top" wrapText="1"/>
    </xf>
    <xf numFmtId="166" fontId="30" fillId="0" borderId="0" xfId="12" applyNumberFormat="1" applyFont="1" applyAlignment="1" applyProtection="1">
      <alignment horizontal="right"/>
      <protection locked="0"/>
    </xf>
    <xf numFmtId="166" fontId="30" fillId="0" borderId="1" xfId="12" applyNumberFormat="1" applyFont="1" applyBorder="1" applyAlignment="1" applyProtection="1">
      <alignment horizontal="right"/>
      <protection locked="0"/>
    </xf>
    <xf numFmtId="166" fontId="30" fillId="0" borderId="0" xfId="18" applyNumberFormat="1" applyFont="1" applyAlignment="1" applyProtection="1">
      <alignment horizontal="right"/>
      <protection locked="0"/>
    </xf>
    <xf numFmtId="166" fontId="42" fillId="0" borderId="0" xfId="0" applyNumberFormat="1" applyFont="1" applyAlignment="1">
      <alignment horizontal="right" vertical="top" wrapText="1"/>
    </xf>
    <xf numFmtId="0" fontId="24" fillId="0" borderId="0" xfId="0" applyFont="1" applyAlignment="1">
      <alignment horizontal="left" vertical="top"/>
    </xf>
    <xf numFmtId="0" fontId="23" fillId="0" borderId="0" xfId="0" applyFont="1" applyAlignment="1">
      <alignment horizontal="left" vertical="top" wrapText="1"/>
    </xf>
    <xf numFmtId="0" fontId="28" fillId="0" borderId="0" xfId="0" applyFont="1" applyAlignment="1">
      <alignment horizontal="left" vertical="top" wrapText="1"/>
    </xf>
    <xf numFmtId="0" fontId="28" fillId="0" borderId="0" xfId="0" quotePrefix="1" applyFont="1" applyAlignment="1">
      <alignment horizontal="left" vertical="top" wrapText="1"/>
    </xf>
    <xf numFmtId="2" fontId="29" fillId="0" borderId="0" xfId="0" applyNumberFormat="1" applyFont="1" applyAlignment="1">
      <alignment horizontal="right" vertical="center"/>
    </xf>
    <xf numFmtId="2" fontId="25" fillId="0" borderId="0" xfId="0" applyNumberFormat="1" applyFont="1" applyAlignment="1">
      <alignment horizontal="right"/>
    </xf>
    <xf numFmtId="2" fontId="26" fillId="0" borderId="0" xfId="0" applyNumberFormat="1" applyFont="1" applyAlignment="1">
      <alignment horizontal="right" vertical="top"/>
    </xf>
    <xf numFmtId="166" fontId="31" fillId="0" borderId="0" xfId="0" applyNumberFormat="1" applyFont="1" applyAlignment="1">
      <alignment horizontal="right" vertical="top"/>
    </xf>
    <xf numFmtId="166" fontId="31" fillId="0" borderId="0" xfId="0" applyNumberFormat="1" applyFont="1" applyAlignment="1">
      <alignment horizontal="right" vertical="top" wrapText="1"/>
    </xf>
    <xf numFmtId="2" fontId="27" fillId="0" borderId="0" xfId="0" applyNumberFormat="1" applyFont="1" applyAlignment="1">
      <alignment horizontal="right" vertical="top" wrapText="1"/>
    </xf>
    <xf numFmtId="2" fontId="25" fillId="0" borderId="1" xfId="18" applyNumberFormat="1" applyFont="1" applyBorder="1" applyAlignment="1">
      <alignment horizontal="right"/>
    </xf>
    <xf numFmtId="166" fontId="30" fillId="0" borderId="1" xfId="18" applyNumberFormat="1" applyFont="1" applyBorder="1" applyAlignment="1" applyProtection="1">
      <alignment horizontal="right"/>
      <protection locked="0"/>
    </xf>
    <xf numFmtId="2" fontId="25" fillId="0" borderId="0" xfId="12" applyNumberFormat="1" applyFont="1" applyAlignment="1">
      <alignment horizontal="right"/>
    </xf>
    <xf numFmtId="2" fontId="25" fillId="0" borderId="9" xfId="12" applyNumberFormat="1" applyFont="1" applyBorder="1" applyAlignment="1">
      <alignment horizontal="right"/>
    </xf>
    <xf numFmtId="2" fontId="25" fillId="0" borderId="1" xfId="12" applyNumberFormat="1" applyFont="1" applyBorder="1" applyAlignment="1">
      <alignment horizontal="right"/>
    </xf>
    <xf numFmtId="2" fontId="25" fillId="0" borderId="9" xfId="0" applyNumberFormat="1" applyFont="1" applyBorder="1" applyAlignment="1">
      <alignment horizontal="right"/>
    </xf>
    <xf numFmtId="2" fontId="26" fillId="0" borderId="1" xfId="0" applyNumberFormat="1" applyFont="1" applyBorder="1" applyAlignment="1">
      <alignment horizontal="right" vertical="top"/>
    </xf>
    <xf numFmtId="166" fontId="31" fillId="0" borderId="1" xfId="0" applyNumberFormat="1" applyFont="1" applyBorder="1" applyAlignment="1">
      <alignment horizontal="right" vertical="top"/>
    </xf>
    <xf numFmtId="164" fontId="22" fillId="0" borderId="1" xfId="0" applyNumberFormat="1" applyFont="1" applyBorder="1" applyAlignment="1">
      <alignment horizontal="left" vertical="top"/>
    </xf>
    <xf numFmtId="2" fontId="40" fillId="0" borderId="0" xfId="0" applyNumberFormat="1" applyFont="1" applyAlignment="1">
      <alignment horizontal="right"/>
    </xf>
    <xf numFmtId="2" fontId="30" fillId="0" borderId="0" xfId="0" applyNumberFormat="1" applyFont="1" applyAlignment="1">
      <alignment horizontal="right"/>
    </xf>
    <xf numFmtId="0" fontId="39" fillId="0" borderId="0" xfId="0" applyFont="1" applyAlignment="1">
      <alignment horizontal="right" vertical="top" wrapText="1"/>
    </xf>
    <xf numFmtId="166" fontId="39" fillId="0" borderId="0" xfId="14" applyNumberFormat="1" applyFont="1" applyAlignment="1">
      <alignment horizontal="right"/>
    </xf>
    <xf numFmtId="2" fontId="40" fillId="0" borderId="9" xfId="0" applyNumberFormat="1" applyFont="1" applyBorder="1" applyAlignment="1">
      <alignment horizontal="right"/>
    </xf>
    <xf numFmtId="0" fontId="41" fillId="0" borderId="9" xfId="32" applyFont="1" applyBorder="1" applyAlignment="1">
      <alignment horizontal="left" vertical="top" wrapText="1"/>
    </xf>
    <xf numFmtId="2" fontId="30" fillId="0" borderId="9" xfId="0" applyNumberFormat="1" applyFont="1" applyBorder="1" applyAlignment="1">
      <alignment horizontal="right"/>
    </xf>
    <xf numFmtId="166" fontId="24" fillId="0" borderId="9" xfId="14" applyNumberFormat="1" applyFont="1" applyBorder="1" applyAlignment="1">
      <alignment horizontal="right"/>
    </xf>
    <xf numFmtId="2" fontId="25" fillId="0" borderId="0" xfId="3" applyNumberFormat="1" applyFont="1" applyAlignment="1">
      <alignment horizontal="right"/>
    </xf>
    <xf numFmtId="2" fontId="40" fillId="0" borderId="0" xfId="3" applyNumberFormat="1" applyFont="1" applyAlignment="1">
      <alignment horizontal="right"/>
    </xf>
    <xf numFmtId="2" fontId="40" fillId="0" borderId="9" xfId="3" applyNumberFormat="1" applyFont="1" applyBorder="1" applyAlignment="1">
      <alignment horizontal="right"/>
    </xf>
    <xf numFmtId="0" fontId="25" fillId="0" borderId="9" xfId="3" applyFont="1" applyBorder="1" applyAlignment="1">
      <alignment horizontal="left" vertical="top"/>
    </xf>
    <xf numFmtId="0" fontId="25" fillId="0" borderId="9" xfId="3" applyFont="1" applyBorder="1" applyAlignment="1">
      <alignment horizontal="right" vertical="top" wrapText="1"/>
    </xf>
    <xf numFmtId="2" fontId="25" fillId="0" borderId="9" xfId="3" applyNumberFormat="1" applyFont="1" applyBorder="1" applyAlignment="1">
      <alignment horizontal="right"/>
    </xf>
    <xf numFmtId="0" fontId="19" fillId="0" borderId="0" xfId="3" quotePrefix="1" applyFont="1" applyAlignment="1">
      <alignment horizontal="right" vertical="top" wrapText="1"/>
    </xf>
    <xf numFmtId="0" fontId="25" fillId="0" borderId="0" xfId="3" applyFont="1" applyAlignment="1">
      <alignment horizontal="right" vertical="top" wrapText="1"/>
    </xf>
    <xf numFmtId="0" fontId="19" fillId="0" borderId="9" xfId="3" quotePrefix="1" applyFont="1" applyBorder="1" applyAlignment="1">
      <alignment horizontal="right" vertical="top" wrapText="1"/>
    </xf>
    <xf numFmtId="0" fontId="22" fillId="0" borderId="0" xfId="3" applyFont="1" applyAlignment="1">
      <alignment horizontal="left" vertical="top" wrapText="1"/>
    </xf>
    <xf numFmtId="166" fontId="30" fillId="0" borderId="1" xfId="0" applyNumberFormat="1" applyFont="1" applyBorder="1" applyAlignment="1" applyProtection="1">
      <alignment horizontal="right"/>
      <protection locked="0"/>
    </xf>
    <xf numFmtId="164" fontId="39" fillId="0" borderId="1" xfId="14" applyNumberFormat="1" applyFont="1" applyBorder="1" applyAlignment="1">
      <alignment horizontal="right"/>
    </xf>
    <xf numFmtId="0" fontId="19" fillId="0" borderId="1" xfId="3" quotePrefix="1" applyFont="1" applyBorder="1" applyAlignment="1">
      <alignment horizontal="left" vertical="top" wrapText="1"/>
    </xf>
    <xf numFmtId="0" fontId="19" fillId="0" borderId="1" xfId="3" applyFont="1" applyBorder="1" applyAlignment="1">
      <alignment horizontal="left" vertical="top"/>
    </xf>
    <xf numFmtId="2" fontId="40" fillId="0" borderId="1" xfId="3" applyNumberFormat="1" applyFont="1" applyBorder="1" applyAlignment="1">
      <alignment horizontal="right"/>
    </xf>
    <xf numFmtId="2" fontId="25" fillId="0" borderId="0" xfId="3" applyNumberFormat="1" applyFont="1" applyAlignment="1">
      <alignment horizontal="left"/>
    </xf>
    <xf numFmtId="2" fontId="33" fillId="0" borderId="0" xfId="0" applyNumberFormat="1" applyFont="1" applyAlignment="1">
      <alignment horizontal="right" vertical="top" wrapText="1"/>
    </xf>
    <xf numFmtId="2" fontId="33" fillId="0" borderId="9" xfId="0" applyNumberFormat="1" applyFont="1" applyBorder="1" applyAlignment="1">
      <alignment horizontal="right" vertical="top" wrapText="1"/>
    </xf>
    <xf numFmtId="166" fontId="42" fillId="0" borderId="9" xfId="0" applyNumberFormat="1" applyFont="1" applyBorder="1" applyAlignment="1">
      <alignment horizontal="right" vertical="top" wrapText="1"/>
    </xf>
    <xf numFmtId="0" fontId="19" fillId="0" borderId="0" xfId="18" applyFont="1" applyAlignment="1">
      <alignment horizontal="left" vertical="top"/>
    </xf>
    <xf numFmtId="0" fontId="25" fillId="0" borderId="1" xfId="61" quotePrefix="1" applyFont="1" applyBorder="1" applyAlignment="1">
      <alignment horizontal="left" vertical="top" wrapText="1"/>
    </xf>
    <xf numFmtId="164" fontId="25" fillId="0" borderId="1" xfId="14" applyNumberFormat="1" applyFont="1" applyBorder="1" applyAlignment="1">
      <alignment horizontal="right"/>
    </xf>
    <xf numFmtId="164" fontId="26" fillId="0" borderId="1" xfId="18" applyNumberFormat="1" applyFont="1" applyBorder="1" applyAlignment="1" applyProtection="1">
      <alignment horizontal="right"/>
      <protection locked="0"/>
    </xf>
    <xf numFmtId="0" fontId="25" fillId="0" borderId="1" xfId="14" quotePrefix="1" applyFont="1" applyBorder="1" applyAlignment="1">
      <alignment horizontal="left" vertical="top" wrapText="1"/>
    </xf>
    <xf numFmtId="0" fontId="25" fillId="0" borderId="1" xfId="0" applyFont="1" applyBorder="1" applyAlignment="1">
      <alignment horizontal="left" vertical="top" wrapText="1"/>
    </xf>
    <xf numFmtId="0" fontId="39" fillId="0" borderId="1" xfId="0" applyFont="1" applyBorder="1" applyAlignment="1">
      <alignment horizontal="left" vertical="top"/>
    </xf>
    <xf numFmtId="2" fontId="30" fillId="0" borderId="1" xfId="3" applyNumberFormat="1" applyFont="1" applyBorder="1" applyAlignment="1">
      <alignment horizontal="right"/>
    </xf>
    <xf numFmtId="166" fontId="30" fillId="0" borderId="1" xfId="3" applyNumberFormat="1" applyFont="1" applyBorder="1" applyAlignment="1" applyProtection="1">
      <alignment horizontal="right"/>
      <protection locked="0"/>
    </xf>
    <xf numFmtId="164" fontId="30" fillId="0" borderId="1" xfId="14" applyNumberFormat="1" applyFont="1" applyBorder="1" applyAlignment="1">
      <alignment horizontal="right"/>
    </xf>
    <xf numFmtId="2" fontId="25" fillId="0" borderId="1" xfId="3" applyNumberFormat="1" applyFont="1" applyBorder="1" applyAlignment="1">
      <alignment horizontal="right"/>
    </xf>
    <xf numFmtId="0" fontId="25" fillId="0" borderId="1" xfId="3" applyFont="1" applyBorder="1" applyAlignment="1">
      <alignment horizontal="left" vertical="top"/>
    </xf>
    <xf numFmtId="0" fontId="25" fillId="0" borderId="1" xfId="3" applyFont="1" applyBorder="1" applyAlignment="1">
      <alignment horizontal="left" vertical="top" wrapText="1"/>
    </xf>
    <xf numFmtId="166" fontId="30" fillId="0" borderId="1" xfId="0" applyNumberFormat="1" applyFont="1" applyBorder="1" applyAlignment="1">
      <alignment horizontal="right" vertical="top" wrapText="1"/>
    </xf>
    <xf numFmtId="0" fontId="26" fillId="0" borderId="0" xfId="3" applyFont="1" applyAlignment="1">
      <alignment horizontal="left" vertical="top"/>
    </xf>
    <xf numFmtId="0" fontId="26" fillId="0" borderId="0" xfId="3" applyFont="1" applyAlignment="1">
      <alignment horizontal="left" vertical="top" wrapText="1"/>
    </xf>
    <xf numFmtId="0" fontId="19" fillId="0" borderId="1" xfId="0" quotePrefix="1" applyFont="1" applyBorder="1" applyAlignment="1">
      <alignment horizontal="left" vertical="top" wrapText="1"/>
    </xf>
    <xf numFmtId="0" fontId="22" fillId="0" borderId="0" xfId="60" applyFont="1" applyAlignment="1">
      <alignment horizontal="left" vertical="top" wrapText="1"/>
    </xf>
    <xf numFmtId="0" fontId="22" fillId="24" borderId="0" xfId="0" applyFont="1" applyFill="1" applyAlignment="1">
      <alignment horizontal="left" vertical="top"/>
    </xf>
    <xf numFmtId="0" fontId="22" fillId="24" borderId="0" xfId="60" applyFont="1" applyFill="1" applyAlignment="1">
      <alignment horizontal="left" vertical="top" wrapText="1"/>
    </xf>
    <xf numFmtId="2" fontId="27" fillId="24" borderId="0" xfId="0" applyNumberFormat="1" applyFont="1" applyFill="1" applyAlignment="1">
      <alignment horizontal="right" vertical="top" wrapText="1"/>
    </xf>
    <xf numFmtId="166" fontId="31" fillId="24" borderId="0" xfId="0" applyNumberFormat="1" applyFont="1" applyFill="1" applyAlignment="1">
      <alignment horizontal="right" vertical="top" wrapText="1"/>
    </xf>
    <xf numFmtId="0" fontId="27" fillId="24" borderId="0" xfId="0" applyFont="1" applyFill="1" applyAlignment="1">
      <alignment horizontal="left" vertical="top" wrapText="1"/>
    </xf>
    <xf numFmtId="0" fontId="26" fillId="24" borderId="0" xfId="0" applyFont="1" applyFill="1" applyAlignment="1">
      <alignment horizontal="left" vertical="top"/>
    </xf>
    <xf numFmtId="0" fontId="26" fillId="24" borderId="0" xfId="60" applyFont="1" applyFill="1" applyAlignment="1">
      <alignment horizontal="left" vertical="top" wrapText="1"/>
    </xf>
    <xf numFmtId="2" fontId="25" fillId="24" borderId="0" xfId="18" applyNumberFormat="1" applyFont="1" applyFill="1" applyAlignment="1">
      <alignment horizontal="right"/>
    </xf>
    <xf numFmtId="166" fontId="30" fillId="24" borderId="0" xfId="18" applyNumberFormat="1" applyFont="1" applyFill="1" applyAlignment="1" applyProtection="1">
      <alignment horizontal="right"/>
      <protection locked="0"/>
    </xf>
    <xf numFmtId="0" fontId="26" fillId="24" borderId="0" xfId="18" applyFont="1" applyFill="1" applyAlignment="1">
      <alignment horizontal="left" vertical="top"/>
    </xf>
    <xf numFmtId="2" fontId="25" fillId="24" borderId="0" xfId="12" applyNumberFormat="1" applyFont="1" applyFill="1" applyAlignment="1">
      <alignment horizontal="right"/>
    </xf>
    <xf numFmtId="166" fontId="30" fillId="24" borderId="0" xfId="12" applyNumberFormat="1" applyFont="1" applyFill="1" applyAlignment="1" applyProtection="1">
      <alignment horizontal="right"/>
      <protection locked="0"/>
    </xf>
    <xf numFmtId="164" fontId="25" fillId="24" borderId="0" xfId="14" applyNumberFormat="1" applyFont="1" applyFill="1" applyAlignment="1">
      <alignment horizontal="right"/>
    </xf>
    <xf numFmtId="2" fontId="25" fillId="24" borderId="0" xfId="0" applyNumberFormat="1" applyFont="1" applyFill="1" applyAlignment="1">
      <alignment horizontal="right"/>
    </xf>
    <xf numFmtId="166" fontId="30" fillId="24" borderId="0" xfId="0" applyNumberFormat="1" applyFont="1" applyFill="1" applyAlignment="1" applyProtection="1">
      <alignment horizontal="right"/>
      <protection locked="0"/>
    </xf>
    <xf numFmtId="2" fontId="26" fillId="24" borderId="0" xfId="0" applyNumberFormat="1" applyFont="1" applyFill="1" applyAlignment="1">
      <alignment horizontal="right" vertical="top"/>
    </xf>
    <xf numFmtId="166" fontId="31" fillId="24" borderId="0" xfId="0" applyNumberFormat="1" applyFont="1" applyFill="1" applyAlignment="1">
      <alignment horizontal="right" vertical="top"/>
    </xf>
    <xf numFmtId="164" fontId="22" fillId="24" borderId="0" xfId="0" applyNumberFormat="1" applyFont="1" applyFill="1" applyAlignment="1">
      <alignment horizontal="left" vertical="top"/>
    </xf>
    <xf numFmtId="0" fontId="41" fillId="24" borderId="0" xfId="0" applyFont="1" applyFill="1" applyAlignment="1">
      <alignment horizontal="left" vertical="top"/>
    </xf>
    <xf numFmtId="0" fontId="41" fillId="24" borderId="0" xfId="0" applyFont="1" applyFill="1" applyAlignment="1">
      <alignment horizontal="left" vertical="top" wrapText="1"/>
    </xf>
    <xf numFmtId="2" fontId="31" fillId="24" borderId="0" xfId="0" applyNumberFormat="1" applyFont="1" applyFill="1" applyAlignment="1">
      <alignment horizontal="right"/>
    </xf>
    <xf numFmtId="166" fontId="31" fillId="24" borderId="0" xfId="0" applyNumberFormat="1" applyFont="1" applyFill="1" applyAlignment="1" applyProtection="1">
      <alignment horizontal="right"/>
      <protection locked="0"/>
    </xf>
    <xf numFmtId="164" fontId="31" fillId="24" borderId="0" xfId="14" applyNumberFormat="1" applyFont="1" applyFill="1" applyAlignment="1">
      <alignment horizontal="right"/>
    </xf>
    <xf numFmtId="0" fontId="25" fillId="0" borderId="11" xfId="18" applyFont="1" applyBorder="1" applyAlignment="1">
      <alignment horizontal="left" vertical="top"/>
    </xf>
    <xf numFmtId="0" fontId="25" fillId="0" borderId="11" xfId="60" applyFont="1" applyBorder="1" applyAlignment="1">
      <alignment horizontal="left" vertical="top" wrapText="1"/>
    </xf>
    <xf numFmtId="2" fontId="27" fillId="0" borderId="11" xfId="0" applyNumberFormat="1" applyFont="1" applyBorder="1" applyAlignment="1">
      <alignment horizontal="right" vertical="top" wrapText="1"/>
    </xf>
    <xf numFmtId="166" fontId="31" fillId="0" borderId="11" xfId="0" applyNumberFormat="1" applyFont="1" applyBorder="1" applyAlignment="1">
      <alignment horizontal="right" vertical="top" wrapText="1"/>
    </xf>
    <xf numFmtId="0" fontId="27" fillId="0" borderId="11" xfId="0" applyFont="1" applyBorder="1" applyAlignment="1">
      <alignment horizontal="left" vertical="top" wrapText="1"/>
    </xf>
    <xf numFmtId="0" fontId="26" fillId="24" borderId="0" xfId="3" applyFont="1" applyFill="1" applyAlignment="1">
      <alignment horizontal="left" vertical="top"/>
    </xf>
    <xf numFmtId="164" fontId="19" fillId="24" borderId="0" xfId="14" applyNumberFormat="1" applyFont="1" applyFill="1" applyAlignment="1">
      <alignment horizontal="right"/>
    </xf>
    <xf numFmtId="0" fontId="26" fillId="0" borderId="0" xfId="0" applyFont="1" applyAlignment="1">
      <alignment horizontal="left" vertical="top" wrapText="1"/>
    </xf>
    <xf numFmtId="2" fontId="26" fillId="24" borderId="0" xfId="0" applyNumberFormat="1" applyFont="1" applyFill="1" applyAlignment="1">
      <alignment horizontal="right" vertical="top" wrapText="1"/>
    </xf>
    <xf numFmtId="166" fontId="30" fillId="24" borderId="0" xfId="0" applyNumberFormat="1" applyFont="1" applyFill="1" applyAlignment="1">
      <alignment horizontal="right" vertical="top" wrapText="1"/>
    </xf>
    <xf numFmtId="164" fontId="25" fillId="24" borderId="0" xfId="0" applyNumberFormat="1" applyFont="1" applyFill="1" applyAlignment="1">
      <alignment horizontal="right" vertical="top"/>
    </xf>
    <xf numFmtId="0" fontId="22" fillId="0" borderId="9" xfId="0" applyFont="1" applyBorder="1" applyAlignment="1">
      <alignment horizontal="left" vertical="top"/>
    </xf>
    <xf numFmtId="0" fontId="25" fillId="0" borderId="9" xfId="0" applyFont="1" applyBorder="1" applyAlignment="1">
      <alignment horizontal="right" vertical="top" wrapText="1"/>
    </xf>
    <xf numFmtId="2" fontId="29" fillId="0" borderId="0" xfId="0" applyNumberFormat="1" applyFont="1" applyAlignment="1">
      <alignment horizontal="center" vertical="center"/>
    </xf>
    <xf numFmtId="166" fontId="29" fillId="0" borderId="0" xfId="0" applyNumberFormat="1" applyFont="1" applyAlignment="1">
      <alignment horizontal="center"/>
    </xf>
    <xf numFmtId="164" fontId="21" fillId="0" borderId="0" xfId="0" applyNumberFormat="1" applyFont="1" applyAlignment="1">
      <alignment horizontal="center"/>
    </xf>
    <xf numFmtId="173" fontId="30" fillId="0" borderId="9" xfId="12" applyNumberFormat="1" applyFont="1" applyBorder="1" applyAlignment="1" applyProtection="1">
      <alignment horizontal="right"/>
      <protection locked="0"/>
    </xf>
    <xf numFmtId="174" fontId="19" fillId="0" borderId="9" xfId="14" applyNumberFormat="1" applyFont="1" applyBorder="1" applyAlignment="1">
      <alignment horizontal="right"/>
    </xf>
    <xf numFmtId="0" fontId="19" fillId="0" borderId="1" xfId="61" applyFont="1" applyBorder="1" applyAlignment="1">
      <alignment horizontal="justify" vertical="top" wrapText="1"/>
    </xf>
    <xf numFmtId="164" fontId="22" fillId="0" borderId="1" xfId="12" applyNumberFormat="1" applyFont="1" applyBorder="1" applyAlignment="1" applyProtection="1">
      <alignment horizontal="right"/>
      <protection locked="0"/>
    </xf>
    <xf numFmtId="0" fontId="19" fillId="0" borderId="9" xfId="61" applyFont="1" applyBorder="1" applyAlignment="1">
      <alignment horizontal="right" vertical="top" wrapText="1"/>
    </xf>
    <xf numFmtId="173" fontId="22" fillId="24" borderId="0" xfId="0" applyNumberFormat="1" applyFont="1" applyFill="1" applyAlignment="1" applyProtection="1">
      <alignment horizontal="right" vertical="top"/>
      <protection locked="0"/>
    </xf>
    <xf numFmtId="173" fontId="30" fillId="0" borderId="0" xfId="12" applyNumberFormat="1" applyFont="1" applyAlignment="1" applyProtection="1">
      <alignment horizontal="right"/>
      <protection locked="0"/>
    </xf>
    <xf numFmtId="0" fontId="25" fillId="0" borderId="0" xfId="32" applyFont="1" applyAlignment="1">
      <alignment vertical="top" wrapText="1"/>
    </xf>
    <xf numFmtId="2" fontId="19" fillId="0" borderId="0" xfId="32" applyNumberFormat="1" applyFont="1" applyAlignment="1">
      <alignment horizontal="right" vertical="top" wrapText="1"/>
    </xf>
    <xf numFmtId="166" fontId="30" fillId="0" borderId="0" xfId="32" applyNumberFormat="1" applyFont="1" applyAlignment="1">
      <alignment horizontal="right" vertical="top" wrapText="1"/>
    </xf>
    <xf numFmtId="0" fontId="19" fillId="0" borderId="0" xfId="32" applyFont="1" applyAlignment="1">
      <alignment vertical="top" wrapText="1"/>
    </xf>
    <xf numFmtId="174" fontId="19" fillId="0" borderId="0" xfId="14" applyNumberFormat="1" applyFont="1" applyAlignment="1">
      <alignment horizontal="right"/>
    </xf>
    <xf numFmtId="0" fontId="19" fillId="0" borderId="9" xfId="0" applyFont="1" applyBorder="1" applyAlignment="1">
      <alignment horizontal="left" vertical="top"/>
    </xf>
    <xf numFmtId="166" fontId="19" fillId="0" borderId="9" xfId="14" applyNumberFormat="1" applyFont="1" applyBorder="1" applyAlignment="1">
      <alignment horizontal="right"/>
    </xf>
    <xf numFmtId="173" fontId="20" fillId="0" borderId="0" xfId="0" applyNumberFormat="1" applyFont="1" applyAlignment="1">
      <alignment horizontal="right" vertical="top"/>
    </xf>
    <xf numFmtId="173" fontId="20" fillId="0" borderId="9" xfId="0" applyNumberFormat="1" applyFont="1" applyBorder="1" applyAlignment="1">
      <alignment horizontal="right" vertical="top"/>
    </xf>
    <xf numFmtId="174" fontId="29" fillId="0" borderId="0" xfId="0" applyNumberFormat="1" applyFont="1" applyAlignment="1">
      <alignment horizontal="right" vertical="top"/>
    </xf>
    <xf numFmtId="174" fontId="20" fillId="0" borderId="0" xfId="0" applyNumberFormat="1" applyFont="1" applyAlignment="1">
      <alignment horizontal="right" vertical="top"/>
    </xf>
    <xf numFmtId="0" fontId="26" fillId="0" borderId="0" xfId="60" applyFont="1" applyAlignment="1">
      <alignment horizontal="left" vertical="top" wrapText="1"/>
    </xf>
    <xf numFmtId="173" fontId="22" fillId="0" borderId="0" xfId="0" applyNumberFormat="1" applyFont="1" applyAlignment="1" applyProtection="1">
      <alignment horizontal="right" vertical="top"/>
      <protection locked="0"/>
    </xf>
    <xf numFmtId="0" fontId="26" fillId="24" borderId="0" xfId="3" applyFont="1" applyFill="1" applyAlignment="1">
      <alignment horizontal="left" vertical="top" wrapText="1"/>
    </xf>
  </cellXfs>
  <cellStyles count="314">
    <cellStyle name="20% - Accent1 2" xfId="152" xr:uid="{00000000-0005-0000-0000-000000000000}"/>
    <cellStyle name="20% - Accent1 3" xfId="189" xr:uid="{00000000-0005-0000-0000-000001000000}"/>
    <cellStyle name="20% - Accent1 4" xfId="226" xr:uid="{00000000-0005-0000-0000-000002000000}"/>
    <cellStyle name="20% - Accent2 2" xfId="153" xr:uid="{00000000-0005-0000-0000-000003000000}"/>
    <cellStyle name="20% - Accent2 3" xfId="190" xr:uid="{00000000-0005-0000-0000-000004000000}"/>
    <cellStyle name="20% - Accent2 4" xfId="227" xr:uid="{00000000-0005-0000-0000-000005000000}"/>
    <cellStyle name="20% - Accent3 2" xfId="154" xr:uid="{00000000-0005-0000-0000-000006000000}"/>
    <cellStyle name="20% - Accent3 3" xfId="191" xr:uid="{00000000-0005-0000-0000-000007000000}"/>
    <cellStyle name="20% - Accent3 4" xfId="228" xr:uid="{00000000-0005-0000-0000-000008000000}"/>
    <cellStyle name="20% - Accent4 2" xfId="155" xr:uid="{00000000-0005-0000-0000-000009000000}"/>
    <cellStyle name="20% - Accent4 3" xfId="192" xr:uid="{00000000-0005-0000-0000-00000A000000}"/>
    <cellStyle name="20% - Accent4 4" xfId="229" xr:uid="{00000000-0005-0000-0000-00000B000000}"/>
    <cellStyle name="20% - Accent5 2" xfId="156" xr:uid="{00000000-0005-0000-0000-00000C000000}"/>
    <cellStyle name="20% - Accent5 3" xfId="193" xr:uid="{00000000-0005-0000-0000-00000D000000}"/>
    <cellStyle name="20% - Accent5 4" xfId="230" xr:uid="{00000000-0005-0000-0000-00000E000000}"/>
    <cellStyle name="20% - Accent6 2" xfId="157" xr:uid="{00000000-0005-0000-0000-00000F000000}"/>
    <cellStyle name="20% - Accent6 3" xfId="194" xr:uid="{00000000-0005-0000-0000-000010000000}"/>
    <cellStyle name="20% - Accent6 4" xfId="231" xr:uid="{00000000-0005-0000-0000-000011000000}"/>
    <cellStyle name="40% - Accent1 2" xfId="158" xr:uid="{00000000-0005-0000-0000-000012000000}"/>
    <cellStyle name="40% - Accent1 3" xfId="195" xr:uid="{00000000-0005-0000-0000-000013000000}"/>
    <cellStyle name="40% - Accent1 4" xfId="232" xr:uid="{00000000-0005-0000-0000-000014000000}"/>
    <cellStyle name="40% - Accent2 2" xfId="159" xr:uid="{00000000-0005-0000-0000-000015000000}"/>
    <cellStyle name="40% - Accent2 3" xfId="196" xr:uid="{00000000-0005-0000-0000-000016000000}"/>
    <cellStyle name="40% - Accent2 4" xfId="233" xr:uid="{00000000-0005-0000-0000-000017000000}"/>
    <cellStyle name="40% - Accent3 2" xfId="160" xr:uid="{00000000-0005-0000-0000-000018000000}"/>
    <cellStyle name="40% - Accent3 3" xfId="197" xr:uid="{00000000-0005-0000-0000-000019000000}"/>
    <cellStyle name="40% - Accent3 4" xfId="234" xr:uid="{00000000-0005-0000-0000-00001A000000}"/>
    <cellStyle name="40% - Accent4 2" xfId="161" xr:uid="{00000000-0005-0000-0000-00001B000000}"/>
    <cellStyle name="40% - Accent4 3" xfId="198" xr:uid="{00000000-0005-0000-0000-00001C000000}"/>
    <cellStyle name="40% - Accent4 4" xfId="235" xr:uid="{00000000-0005-0000-0000-00001D000000}"/>
    <cellStyle name="40% - Accent5 2" xfId="162" xr:uid="{00000000-0005-0000-0000-00001E000000}"/>
    <cellStyle name="40% - Accent5 3" xfId="199" xr:uid="{00000000-0005-0000-0000-00001F000000}"/>
    <cellStyle name="40% - Accent5 4" xfId="236" xr:uid="{00000000-0005-0000-0000-000020000000}"/>
    <cellStyle name="40% - Accent6 2" xfId="163" xr:uid="{00000000-0005-0000-0000-000021000000}"/>
    <cellStyle name="40% - Accent6 3" xfId="200" xr:uid="{00000000-0005-0000-0000-000022000000}"/>
    <cellStyle name="40% - Accent6 4" xfId="237" xr:uid="{00000000-0005-0000-0000-000023000000}"/>
    <cellStyle name="60% - Accent1 2" xfId="164" xr:uid="{00000000-0005-0000-0000-000024000000}"/>
    <cellStyle name="60% - Accent1 3" xfId="201" xr:uid="{00000000-0005-0000-0000-000025000000}"/>
    <cellStyle name="60% - Accent1 4" xfId="238" xr:uid="{00000000-0005-0000-0000-000026000000}"/>
    <cellStyle name="60% - Accent2 2" xfId="165" xr:uid="{00000000-0005-0000-0000-000027000000}"/>
    <cellStyle name="60% - Accent2 3" xfId="202" xr:uid="{00000000-0005-0000-0000-000028000000}"/>
    <cellStyle name="60% - Accent2 4" xfId="239" xr:uid="{00000000-0005-0000-0000-000029000000}"/>
    <cellStyle name="60% - Accent3 2" xfId="166" xr:uid="{00000000-0005-0000-0000-00002A000000}"/>
    <cellStyle name="60% - Accent3 3" xfId="203" xr:uid="{00000000-0005-0000-0000-00002B000000}"/>
    <cellStyle name="60% - Accent3 4" xfId="240" xr:uid="{00000000-0005-0000-0000-00002C000000}"/>
    <cellStyle name="60% - Accent4 2" xfId="167" xr:uid="{00000000-0005-0000-0000-00002D000000}"/>
    <cellStyle name="60% - Accent4 3" xfId="204" xr:uid="{00000000-0005-0000-0000-00002E000000}"/>
    <cellStyle name="60% - Accent4 4" xfId="241" xr:uid="{00000000-0005-0000-0000-00002F000000}"/>
    <cellStyle name="60% - Accent5 2" xfId="168" xr:uid="{00000000-0005-0000-0000-000030000000}"/>
    <cellStyle name="60% - Accent5 3" xfId="205" xr:uid="{00000000-0005-0000-0000-000031000000}"/>
    <cellStyle name="60% - Accent5 4" xfId="242" xr:uid="{00000000-0005-0000-0000-000032000000}"/>
    <cellStyle name="60% - Accent6 2" xfId="169" xr:uid="{00000000-0005-0000-0000-000033000000}"/>
    <cellStyle name="60% - Accent6 3" xfId="206" xr:uid="{00000000-0005-0000-0000-000034000000}"/>
    <cellStyle name="60% - Accent6 4" xfId="243" xr:uid="{00000000-0005-0000-0000-000035000000}"/>
    <cellStyle name="Accent1 2" xfId="170" xr:uid="{00000000-0005-0000-0000-000036000000}"/>
    <cellStyle name="Accent1 3" xfId="207" xr:uid="{00000000-0005-0000-0000-000037000000}"/>
    <cellStyle name="Accent1 4" xfId="244" xr:uid="{00000000-0005-0000-0000-000038000000}"/>
    <cellStyle name="Accent2 2" xfId="171" xr:uid="{00000000-0005-0000-0000-000039000000}"/>
    <cellStyle name="Accent2 3" xfId="208" xr:uid="{00000000-0005-0000-0000-00003A000000}"/>
    <cellStyle name="Accent2 4" xfId="245" xr:uid="{00000000-0005-0000-0000-00003B000000}"/>
    <cellStyle name="Accent3 2" xfId="172" xr:uid="{00000000-0005-0000-0000-00003C000000}"/>
    <cellStyle name="Accent3 3" xfId="209" xr:uid="{00000000-0005-0000-0000-00003D000000}"/>
    <cellStyle name="Accent3 4" xfId="246" xr:uid="{00000000-0005-0000-0000-00003E000000}"/>
    <cellStyle name="Accent4 2" xfId="173" xr:uid="{00000000-0005-0000-0000-00003F000000}"/>
    <cellStyle name="Accent4 3" xfId="210" xr:uid="{00000000-0005-0000-0000-000040000000}"/>
    <cellStyle name="Accent4 4" xfId="247" xr:uid="{00000000-0005-0000-0000-000041000000}"/>
    <cellStyle name="Accent5 2" xfId="174" xr:uid="{00000000-0005-0000-0000-000042000000}"/>
    <cellStyle name="Accent5 3" xfId="211" xr:uid="{00000000-0005-0000-0000-000043000000}"/>
    <cellStyle name="Accent5 4" xfId="248" xr:uid="{00000000-0005-0000-0000-000044000000}"/>
    <cellStyle name="Accent6 2" xfId="175" xr:uid="{00000000-0005-0000-0000-000045000000}"/>
    <cellStyle name="Accent6 3" xfId="212" xr:uid="{00000000-0005-0000-0000-000046000000}"/>
    <cellStyle name="Accent6 4" xfId="249" xr:uid="{00000000-0005-0000-0000-000047000000}"/>
    <cellStyle name="Bad 2" xfId="176" xr:uid="{00000000-0005-0000-0000-000048000000}"/>
    <cellStyle name="Bad 3" xfId="213" xr:uid="{00000000-0005-0000-0000-000049000000}"/>
    <cellStyle name="Bad 4" xfId="250" xr:uid="{00000000-0005-0000-0000-00004A000000}"/>
    <cellStyle name="Border" xfId="293" xr:uid="{00000000-0005-0000-0000-00004B000000}"/>
    <cellStyle name="Calculation 2" xfId="177" xr:uid="{00000000-0005-0000-0000-00004C000000}"/>
    <cellStyle name="Calculation 3" xfId="214" xr:uid="{00000000-0005-0000-0000-00004D000000}"/>
    <cellStyle name="Calculation 4" xfId="251" xr:uid="{00000000-0005-0000-0000-00004E000000}"/>
    <cellStyle name="Check Cell 2" xfId="178" xr:uid="{00000000-0005-0000-0000-00004F000000}"/>
    <cellStyle name="Check Cell 3" xfId="215" xr:uid="{00000000-0005-0000-0000-000050000000}"/>
    <cellStyle name="Check Cell 4" xfId="252" xr:uid="{00000000-0005-0000-0000-000051000000}"/>
    <cellStyle name="Comma 2" xfId="281" xr:uid="{00000000-0005-0000-0000-000052000000}"/>
    <cellStyle name="Comma 2 2" xfId="292" xr:uid="{00000000-0005-0000-0000-000053000000}"/>
    <cellStyle name="Comma 2 3" xfId="313" xr:uid="{00000000-0005-0000-0000-000054000000}"/>
    <cellStyle name="Dezimal [0]_PLDT" xfId="294" xr:uid="{00000000-0005-0000-0000-000055000000}"/>
    <cellStyle name="Dezimal_PLDT" xfId="295" xr:uid="{00000000-0005-0000-0000-000056000000}"/>
    <cellStyle name="Explanatory Text 2" xfId="179" xr:uid="{00000000-0005-0000-0000-000057000000}"/>
    <cellStyle name="Explanatory Text 3" xfId="216" xr:uid="{00000000-0005-0000-0000-000058000000}"/>
    <cellStyle name="Explanatory Text 4" xfId="253" xr:uid="{00000000-0005-0000-0000-000059000000}"/>
    <cellStyle name="Grey" xfId="296" xr:uid="{00000000-0005-0000-0000-00005A000000}"/>
    <cellStyle name="H1" xfId="297" xr:uid="{00000000-0005-0000-0000-00005B000000}"/>
    <cellStyle name="Heading 1 2" xfId="180" xr:uid="{00000000-0005-0000-0000-00005C000000}"/>
    <cellStyle name="Heading 1 3" xfId="217" xr:uid="{00000000-0005-0000-0000-00005D000000}"/>
    <cellStyle name="Heading 1 4" xfId="254" xr:uid="{00000000-0005-0000-0000-00005E000000}"/>
    <cellStyle name="Heading 2 2" xfId="181" xr:uid="{00000000-0005-0000-0000-00005F000000}"/>
    <cellStyle name="Heading 2 3" xfId="218" xr:uid="{00000000-0005-0000-0000-000060000000}"/>
    <cellStyle name="Heading 2 4" xfId="255" xr:uid="{00000000-0005-0000-0000-000061000000}"/>
    <cellStyle name="Heading 3 2" xfId="182" xr:uid="{00000000-0005-0000-0000-000062000000}"/>
    <cellStyle name="Heading 3 3" xfId="219" xr:uid="{00000000-0005-0000-0000-000063000000}"/>
    <cellStyle name="Heading 3 4" xfId="256" xr:uid="{00000000-0005-0000-0000-000064000000}"/>
    <cellStyle name="Heading 4 2" xfId="183" xr:uid="{00000000-0005-0000-0000-000065000000}"/>
    <cellStyle name="Heading 4 3" xfId="220" xr:uid="{00000000-0005-0000-0000-000066000000}"/>
    <cellStyle name="Heading 4 4" xfId="257" xr:uid="{00000000-0005-0000-0000-000067000000}"/>
    <cellStyle name="Input [yellow]" xfId="298" xr:uid="{00000000-0005-0000-0000-000068000000}"/>
    <cellStyle name="Input 2" xfId="184" xr:uid="{00000000-0005-0000-0000-000069000000}"/>
    <cellStyle name="Input 3" xfId="221" xr:uid="{00000000-0005-0000-0000-00006A000000}"/>
    <cellStyle name="Input 4" xfId="258" xr:uid="{00000000-0005-0000-0000-00006B000000}"/>
    <cellStyle name="Linked Cell 2" xfId="185" xr:uid="{00000000-0005-0000-0000-00006C000000}"/>
    <cellStyle name="Linked Cell 3" xfId="222" xr:uid="{00000000-0005-0000-0000-00006D000000}"/>
    <cellStyle name="Linked Cell 4" xfId="259" xr:uid="{00000000-0005-0000-0000-00006E000000}"/>
    <cellStyle name="merge" xfId="277" xr:uid="{00000000-0005-0000-0000-00006F000000}"/>
    <cellStyle name="merge 10" xfId="278" xr:uid="{00000000-0005-0000-0000-000070000000}"/>
    <cellStyle name="merge 7" xfId="280" xr:uid="{00000000-0005-0000-0000-000071000000}"/>
    <cellStyle name="Neutral 2" xfId="186" xr:uid="{00000000-0005-0000-0000-000072000000}"/>
    <cellStyle name="Neutral 3" xfId="223" xr:uid="{00000000-0005-0000-0000-000073000000}"/>
    <cellStyle name="Neutral 4" xfId="260" xr:uid="{00000000-0005-0000-0000-000074000000}"/>
    <cellStyle name="Normal - Style1" xfId="299" xr:uid="{00000000-0005-0000-0000-000076000000}"/>
    <cellStyle name="Normal 10" xfId="32" xr:uid="{00000000-0005-0000-0000-000077000000}"/>
    <cellStyle name="Normal 11" xfId="34" xr:uid="{00000000-0005-0000-0000-000078000000}"/>
    <cellStyle name="Normal 12" xfId="36" xr:uid="{00000000-0005-0000-0000-000079000000}"/>
    <cellStyle name="Normal 12 2 10" xfId="284" xr:uid="{00000000-0005-0000-0000-00007A000000}"/>
    <cellStyle name="Normal 13" xfId="26" xr:uid="{00000000-0005-0000-0000-00007B000000}"/>
    <cellStyle name="Normal 14" xfId="14" xr:uid="{00000000-0005-0000-0000-00007C000000}"/>
    <cellStyle name="Normal 15" xfId="12" xr:uid="{00000000-0005-0000-0000-00007D000000}"/>
    <cellStyle name="Normal 16" xfId="18" xr:uid="{00000000-0005-0000-0000-00007E000000}"/>
    <cellStyle name="Normal 17" xfId="21" xr:uid="{00000000-0005-0000-0000-00007F000000}"/>
    <cellStyle name="Normal 17 2" xfId="300" xr:uid="{00000000-0005-0000-0000-000080000000}"/>
    <cellStyle name="Normal 18" xfId="23" xr:uid="{00000000-0005-0000-0000-000081000000}"/>
    <cellStyle name="Normal 19" xfId="38" xr:uid="{00000000-0005-0000-0000-000082000000}"/>
    <cellStyle name="Normal 2" xfId="1" xr:uid="{00000000-0005-0000-0000-000083000000}"/>
    <cellStyle name="Normal 2 2" xfId="2" xr:uid="{00000000-0005-0000-0000-000084000000}"/>
    <cellStyle name="Normal 2 3" xfId="269" xr:uid="{00000000-0005-0000-0000-000085000000}"/>
    <cellStyle name="Normal 2 4" xfId="272" xr:uid="{00000000-0005-0000-0000-000086000000}"/>
    <cellStyle name="Normal 2 5" xfId="279" xr:uid="{00000000-0005-0000-0000-000087000000}"/>
    <cellStyle name="Normal 20" xfId="40" xr:uid="{00000000-0005-0000-0000-000088000000}"/>
    <cellStyle name="Normal 21" xfId="42" xr:uid="{00000000-0005-0000-0000-000089000000}"/>
    <cellStyle name="Normal 22" xfId="44" xr:uid="{00000000-0005-0000-0000-00008A000000}"/>
    <cellStyle name="Normal 23" xfId="46" xr:uid="{00000000-0005-0000-0000-00008B000000}"/>
    <cellStyle name="Normal 24" xfId="48" xr:uid="{00000000-0005-0000-0000-00008C000000}"/>
    <cellStyle name="Normal 25" xfId="50" xr:uid="{00000000-0005-0000-0000-00008D000000}"/>
    <cellStyle name="Normal 26" xfId="51" xr:uid="{00000000-0005-0000-0000-00008E000000}"/>
    <cellStyle name="Normal 27" xfId="52" xr:uid="{00000000-0005-0000-0000-00008F000000}"/>
    <cellStyle name="Normal 28" xfId="53" xr:uid="{00000000-0005-0000-0000-000090000000}"/>
    <cellStyle name="Normal 28 2" xfId="66" xr:uid="{00000000-0005-0000-0000-000091000000}"/>
    <cellStyle name="Normal 28 3" xfId="78" xr:uid="{00000000-0005-0000-0000-000092000000}"/>
    <cellStyle name="Normal 28 4" xfId="90" xr:uid="{00000000-0005-0000-0000-000093000000}"/>
    <cellStyle name="Normal 28 5" xfId="102" xr:uid="{00000000-0005-0000-0000-000094000000}"/>
    <cellStyle name="Normal 28 6" xfId="114" xr:uid="{00000000-0005-0000-0000-000095000000}"/>
    <cellStyle name="Normal 28 7" xfId="126" xr:uid="{00000000-0005-0000-0000-000096000000}"/>
    <cellStyle name="Normal 28 8" xfId="138" xr:uid="{00000000-0005-0000-0000-000097000000}"/>
    <cellStyle name="Normal 29" xfId="56" xr:uid="{00000000-0005-0000-0000-000098000000}"/>
    <cellStyle name="Normal 29 2" xfId="69" xr:uid="{00000000-0005-0000-0000-000099000000}"/>
    <cellStyle name="Normal 29 3" xfId="81" xr:uid="{00000000-0005-0000-0000-00009A000000}"/>
    <cellStyle name="Normal 29 4" xfId="93" xr:uid="{00000000-0005-0000-0000-00009B000000}"/>
    <cellStyle name="Normal 29 5" xfId="105" xr:uid="{00000000-0005-0000-0000-00009C000000}"/>
    <cellStyle name="Normal 29 6" xfId="117" xr:uid="{00000000-0005-0000-0000-00009D000000}"/>
    <cellStyle name="Normal 29 7" xfId="129" xr:uid="{00000000-0005-0000-0000-00009E000000}"/>
    <cellStyle name="Normal 29 8" xfId="141" xr:uid="{00000000-0005-0000-0000-00009F000000}"/>
    <cellStyle name="Normal 3" xfId="3" xr:uid="{00000000-0005-0000-0000-0000A0000000}"/>
    <cellStyle name="Normal 3 11" xfId="275" xr:uid="{00000000-0005-0000-0000-0000A1000000}"/>
    <cellStyle name="Normal 30" xfId="57" xr:uid="{00000000-0005-0000-0000-0000A2000000}"/>
    <cellStyle name="Normal 30 2" xfId="70" xr:uid="{00000000-0005-0000-0000-0000A3000000}"/>
    <cellStyle name="Normal 30 3" xfId="82" xr:uid="{00000000-0005-0000-0000-0000A4000000}"/>
    <cellStyle name="Normal 30 4" xfId="94" xr:uid="{00000000-0005-0000-0000-0000A5000000}"/>
    <cellStyle name="Normal 30 5" xfId="106" xr:uid="{00000000-0005-0000-0000-0000A6000000}"/>
    <cellStyle name="Normal 30 6" xfId="118" xr:uid="{00000000-0005-0000-0000-0000A7000000}"/>
    <cellStyle name="Normal 30 7" xfId="130" xr:uid="{00000000-0005-0000-0000-0000A8000000}"/>
    <cellStyle name="Normal 30 8" xfId="142" xr:uid="{00000000-0005-0000-0000-0000A9000000}"/>
    <cellStyle name="Normal 31" xfId="58" xr:uid="{00000000-0005-0000-0000-0000AA000000}"/>
    <cellStyle name="Normal 31 2" xfId="71" xr:uid="{00000000-0005-0000-0000-0000AB000000}"/>
    <cellStyle name="Normal 31 3" xfId="83" xr:uid="{00000000-0005-0000-0000-0000AC000000}"/>
    <cellStyle name="Normal 31 4" xfId="95" xr:uid="{00000000-0005-0000-0000-0000AD000000}"/>
    <cellStyle name="Normal 31 5" xfId="107" xr:uid="{00000000-0005-0000-0000-0000AE000000}"/>
    <cellStyle name="Normal 31 6" xfId="119" xr:uid="{00000000-0005-0000-0000-0000AF000000}"/>
    <cellStyle name="Normal 31 7" xfId="131" xr:uid="{00000000-0005-0000-0000-0000B0000000}"/>
    <cellStyle name="Normal 31 8" xfId="143" xr:uid="{00000000-0005-0000-0000-0000B1000000}"/>
    <cellStyle name="Normal 32" xfId="59" xr:uid="{00000000-0005-0000-0000-0000B2000000}"/>
    <cellStyle name="Normal 32 2" xfId="72" xr:uid="{00000000-0005-0000-0000-0000B3000000}"/>
    <cellStyle name="Normal 32 3" xfId="84" xr:uid="{00000000-0005-0000-0000-0000B4000000}"/>
    <cellStyle name="Normal 32 4" xfId="96" xr:uid="{00000000-0005-0000-0000-0000B5000000}"/>
    <cellStyle name="Normal 32 5" xfId="108" xr:uid="{00000000-0005-0000-0000-0000B6000000}"/>
    <cellStyle name="Normal 32 6" xfId="120" xr:uid="{00000000-0005-0000-0000-0000B7000000}"/>
    <cellStyle name="Normal 32 7" xfId="132" xr:uid="{00000000-0005-0000-0000-0000B8000000}"/>
    <cellStyle name="Normal 32 8" xfId="144" xr:uid="{00000000-0005-0000-0000-0000B9000000}"/>
    <cellStyle name="Normal 33" xfId="60" xr:uid="{00000000-0005-0000-0000-0000BA000000}"/>
    <cellStyle name="Normal 33 2" xfId="73" xr:uid="{00000000-0005-0000-0000-0000BB000000}"/>
    <cellStyle name="Normal 33 3" xfId="85" xr:uid="{00000000-0005-0000-0000-0000BC000000}"/>
    <cellStyle name="Normal 33 4" xfId="97" xr:uid="{00000000-0005-0000-0000-0000BD000000}"/>
    <cellStyle name="Normal 33 5" xfId="109" xr:uid="{00000000-0005-0000-0000-0000BE000000}"/>
    <cellStyle name="Normal 33 6" xfId="121" xr:uid="{00000000-0005-0000-0000-0000BF000000}"/>
    <cellStyle name="Normal 33 7" xfId="133" xr:uid="{00000000-0005-0000-0000-0000C0000000}"/>
    <cellStyle name="Normal 33 8" xfId="145" xr:uid="{00000000-0005-0000-0000-0000C1000000}"/>
    <cellStyle name="Normal 34" xfId="61" xr:uid="{00000000-0005-0000-0000-0000C2000000}"/>
    <cellStyle name="Normal 34 2" xfId="74" xr:uid="{00000000-0005-0000-0000-0000C3000000}"/>
    <cellStyle name="Normal 34 3" xfId="86" xr:uid="{00000000-0005-0000-0000-0000C4000000}"/>
    <cellStyle name="Normal 34 4" xfId="98" xr:uid="{00000000-0005-0000-0000-0000C5000000}"/>
    <cellStyle name="Normal 34 5" xfId="110" xr:uid="{00000000-0005-0000-0000-0000C6000000}"/>
    <cellStyle name="Normal 34 6" xfId="122" xr:uid="{00000000-0005-0000-0000-0000C7000000}"/>
    <cellStyle name="Normal 34 7" xfId="134" xr:uid="{00000000-0005-0000-0000-0000C8000000}"/>
    <cellStyle name="Normal 34 8" xfId="146" xr:uid="{00000000-0005-0000-0000-0000C9000000}"/>
    <cellStyle name="Normal 35" xfId="62" xr:uid="{00000000-0005-0000-0000-0000CA000000}"/>
    <cellStyle name="Normal 35 2" xfId="75" xr:uid="{00000000-0005-0000-0000-0000CB000000}"/>
    <cellStyle name="Normal 35 3" xfId="87" xr:uid="{00000000-0005-0000-0000-0000CC000000}"/>
    <cellStyle name="Normal 35 4" xfId="99" xr:uid="{00000000-0005-0000-0000-0000CD000000}"/>
    <cellStyle name="Normal 35 5" xfId="111" xr:uid="{00000000-0005-0000-0000-0000CE000000}"/>
    <cellStyle name="Normal 35 6" xfId="123" xr:uid="{00000000-0005-0000-0000-0000CF000000}"/>
    <cellStyle name="Normal 35 7" xfId="135" xr:uid="{00000000-0005-0000-0000-0000D0000000}"/>
    <cellStyle name="Normal 35 8" xfId="147" xr:uid="{00000000-0005-0000-0000-0000D1000000}"/>
    <cellStyle name="Normal 36" xfId="63" xr:uid="{00000000-0005-0000-0000-0000D2000000}"/>
    <cellStyle name="Normal 36 2" xfId="76" xr:uid="{00000000-0005-0000-0000-0000D3000000}"/>
    <cellStyle name="Normal 36 3" xfId="88" xr:uid="{00000000-0005-0000-0000-0000D4000000}"/>
    <cellStyle name="Normal 36 4" xfId="100" xr:uid="{00000000-0005-0000-0000-0000D5000000}"/>
    <cellStyle name="Normal 36 5" xfId="112" xr:uid="{00000000-0005-0000-0000-0000D6000000}"/>
    <cellStyle name="Normal 36 6" xfId="124" xr:uid="{00000000-0005-0000-0000-0000D7000000}"/>
    <cellStyle name="Normal 36 7" xfId="136" xr:uid="{00000000-0005-0000-0000-0000D8000000}"/>
    <cellStyle name="Normal 36 8" xfId="148" xr:uid="{00000000-0005-0000-0000-0000D9000000}"/>
    <cellStyle name="Normal 37" xfId="54" xr:uid="{00000000-0005-0000-0000-0000DA000000}"/>
    <cellStyle name="Normal 37 2" xfId="67" xr:uid="{00000000-0005-0000-0000-0000DB000000}"/>
    <cellStyle name="Normal 37 3" xfId="79" xr:uid="{00000000-0005-0000-0000-0000DC000000}"/>
    <cellStyle name="Normal 37 4" xfId="91" xr:uid="{00000000-0005-0000-0000-0000DD000000}"/>
    <cellStyle name="Normal 37 5" xfId="103" xr:uid="{00000000-0005-0000-0000-0000DE000000}"/>
    <cellStyle name="Normal 37 6" xfId="115" xr:uid="{00000000-0005-0000-0000-0000DF000000}"/>
    <cellStyle name="Normal 37 7" xfId="127" xr:uid="{00000000-0005-0000-0000-0000E0000000}"/>
    <cellStyle name="Normal 37 8" xfId="139" xr:uid="{00000000-0005-0000-0000-0000E1000000}"/>
    <cellStyle name="Normal 38" xfId="150" xr:uid="{00000000-0005-0000-0000-0000E2000000}"/>
    <cellStyle name="Normal 39" xfId="55" xr:uid="{00000000-0005-0000-0000-0000E3000000}"/>
    <cellStyle name="Normal 39 2" xfId="68" xr:uid="{00000000-0005-0000-0000-0000E4000000}"/>
    <cellStyle name="Normal 39 3" xfId="80" xr:uid="{00000000-0005-0000-0000-0000E5000000}"/>
    <cellStyle name="Normal 39 4" xfId="92" xr:uid="{00000000-0005-0000-0000-0000E6000000}"/>
    <cellStyle name="Normal 39 5" xfId="104" xr:uid="{00000000-0005-0000-0000-0000E7000000}"/>
    <cellStyle name="Normal 39 6" xfId="116" xr:uid="{00000000-0005-0000-0000-0000E8000000}"/>
    <cellStyle name="Normal 39 7" xfId="128" xr:uid="{00000000-0005-0000-0000-0000E9000000}"/>
    <cellStyle name="Normal 39 8" xfId="140" xr:uid="{00000000-0005-0000-0000-0000EA000000}"/>
    <cellStyle name="Normal 4" xfId="4" xr:uid="{00000000-0005-0000-0000-0000EB000000}"/>
    <cellStyle name="Normal 4 9" xfId="276" xr:uid="{00000000-0005-0000-0000-0000EC000000}"/>
    <cellStyle name="Normal 40" xfId="64" xr:uid="{00000000-0005-0000-0000-0000ED000000}"/>
    <cellStyle name="Normal 40 2" xfId="77" xr:uid="{00000000-0005-0000-0000-0000EE000000}"/>
    <cellStyle name="Normal 40 3" xfId="89" xr:uid="{00000000-0005-0000-0000-0000EF000000}"/>
    <cellStyle name="Normal 40 4" xfId="101" xr:uid="{00000000-0005-0000-0000-0000F0000000}"/>
    <cellStyle name="Normal 40 5" xfId="113" xr:uid="{00000000-0005-0000-0000-0000F1000000}"/>
    <cellStyle name="Normal 40 6" xfId="125" xr:uid="{00000000-0005-0000-0000-0000F2000000}"/>
    <cellStyle name="Normal 40 7" xfId="137" xr:uid="{00000000-0005-0000-0000-0000F3000000}"/>
    <cellStyle name="Normal 40 8" xfId="149" xr:uid="{00000000-0005-0000-0000-0000F4000000}"/>
    <cellStyle name="Normal 41" xfId="151" xr:uid="{00000000-0005-0000-0000-0000F5000000}"/>
    <cellStyle name="Normal 42" xfId="65" xr:uid="{00000000-0005-0000-0000-0000F6000000}"/>
    <cellStyle name="Normal 43" xfId="188" xr:uid="{00000000-0005-0000-0000-0000F7000000}"/>
    <cellStyle name="Normal 44" xfId="225" xr:uid="{00000000-0005-0000-0000-0000F8000000}"/>
    <cellStyle name="Normal 45" xfId="262" xr:uid="{00000000-0005-0000-0000-0000F9000000}"/>
    <cellStyle name="Normal 46" xfId="263" xr:uid="{00000000-0005-0000-0000-0000FA000000}"/>
    <cellStyle name="Normal 47" xfId="264" xr:uid="{00000000-0005-0000-0000-0000FB000000}"/>
    <cellStyle name="Normal 48" xfId="265" xr:uid="{00000000-0005-0000-0000-0000FC000000}"/>
    <cellStyle name="Normal 49" xfId="268" xr:uid="{00000000-0005-0000-0000-0000FD000000}"/>
    <cellStyle name="Normal 5" xfId="5" xr:uid="{00000000-0005-0000-0000-0000FE000000}"/>
    <cellStyle name="Normal 50" xfId="285" xr:uid="{00000000-0005-0000-0000-0000FF000000}"/>
    <cellStyle name="Normal 51" xfId="286" xr:uid="{00000000-0005-0000-0000-000000010000}"/>
    <cellStyle name="Normal 52" xfId="267" xr:uid="{00000000-0005-0000-0000-000001010000}"/>
    <cellStyle name="Normal 53" xfId="266" xr:uid="{00000000-0005-0000-0000-000002010000}"/>
    <cellStyle name="Normal 54" xfId="291" xr:uid="{00000000-0005-0000-0000-000003010000}"/>
    <cellStyle name="Normal 55" xfId="289" xr:uid="{00000000-0005-0000-0000-000004010000}"/>
    <cellStyle name="Normal 56" xfId="304" xr:uid="{00000000-0005-0000-0000-000005010000}"/>
    <cellStyle name="Normal 57" xfId="305" xr:uid="{00000000-0005-0000-0000-000006010000}"/>
    <cellStyle name="Normal 58" xfId="306" xr:uid="{00000000-0005-0000-0000-000007010000}"/>
    <cellStyle name="Normal 59" xfId="307" xr:uid="{00000000-0005-0000-0000-000008010000}"/>
    <cellStyle name="Normal 6" xfId="6" xr:uid="{00000000-0005-0000-0000-000009010000}"/>
    <cellStyle name="Normal 60" xfId="308" xr:uid="{00000000-0005-0000-0000-00000A010000}"/>
    <cellStyle name="Normal 61" xfId="290" xr:uid="{00000000-0005-0000-0000-00000B010000}"/>
    <cellStyle name="Normal 62" xfId="309" xr:uid="{00000000-0005-0000-0000-00000C010000}"/>
    <cellStyle name="Normal 63" xfId="288" xr:uid="{00000000-0005-0000-0000-00000D010000}"/>
    <cellStyle name="Normal 64" xfId="287" xr:uid="{00000000-0005-0000-0000-00000E010000}"/>
    <cellStyle name="Normal 65" xfId="310" xr:uid="{00000000-0005-0000-0000-00000F010000}"/>
    <cellStyle name="Normal 66" xfId="311" xr:uid="{00000000-0005-0000-0000-000010010000}"/>
    <cellStyle name="Normal 67" xfId="312" xr:uid="{00000000-0005-0000-0000-000011010000}"/>
    <cellStyle name="Normal 7" xfId="7" xr:uid="{00000000-0005-0000-0000-000012010000}"/>
    <cellStyle name="Normal 8" xfId="27" xr:uid="{00000000-0005-0000-0000-000013010000}"/>
    <cellStyle name="Normal 8 10" xfId="17" xr:uid="{00000000-0005-0000-0000-000014010000}"/>
    <cellStyle name="Normal 8 11" xfId="22" xr:uid="{00000000-0005-0000-0000-000015010000}"/>
    <cellStyle name="Normal 8 12" xfId="24" xr:uid="{00000000-0005-0000-0000-000016010000}"/>
    <cellStyle name="Normal 8 13" xfId="25" xr:uid="{00000000-0005-0000-0000-000017010000}"/>
    <cellStyle name="Normal 8 14" xfId="30" xr:uid="{00000000-0005-0000-0000-000018010000}"/>
    <cellStyle name="Normal 8 15" xfId="28" xr:uid="{00000000-0005-0000-0000-000019010000}"/>
    <cellStyle name="Normal 8 16" xfId="29" xr:uid="{00000000-0005-0000-0000-00001A010000}"/>
    <cellStyle name="Normal 8 17" xfId="31" xr:uid="{00000000-0005-0000-0000-00001B010000}"/>
    <cellStyle name="Normal 8 18" xfId="33" xr:uid="{00000000-0005-0000-0000-00001C010000}"/>
    <cellStyle name="Normal 8 19" xfId="35" xr:uid="{00000000-0005-0000-0000-00001D010000}"/>
    <cellStyle name="Normal 8 2" xfId="9" xr:uid="{00000000-0005-0000-0000-00001E010000}"/>
    <cellStyle name="Normal 8 20" xfId="37" xr:uid="{00000000-0005-0000-0000-00001F010000}"/>
    <cellStyle name="Normal 8 21" xfId="39" xr:uid="{00000000-0005-0000-0000-000020010000}"/>
    <cellStyle name="Normal 8 22" xfId="41" xr:uid="{00000000-0005-0000-0000-000021010000}"/>
    <cellStyle name="Normal 8 23" xfId="43" xr:uid="{00000000-0005-0000-0000-000022010000}"/>
    <cellStyle name="Normal 8 24" xfId="45" xr:uid="{00000000-0005-0000-0000-000023010000}"/>
    <cellStyle name="Normal 8 25" xfId="47" xr:uid="{00000000-0005-0000-0000-000024010000}"/>
    <cellStyle name="Normal 8 26" xfId="49" xr:uid="{00000000-0005-0000-0000-000025010000}"/>
    <cellStyle name="Normal 8 3" xfId="10" xr:uid="{00000000-0005-0000-0000-000026010000}"/>
    <cellStyle name="Normal 8 4" xfId="11" xr:uid="{00000000-0005-0000-0000-000027010000}"/>
    <cellStyle name="Normal 8 5" xfId="13" xr:uid="{00000000-0005-0000-0000-000028010000}"/>
    <cellStyle name="Normal 8 6" xfId="15" xr:uid="{00000000-0005-0000-0000-000029010000}"/>
    <cellStyle name="Normal 8 7" xfId="16" xr:uid="{00000000-0005-0000-0000-00002A010000}"/>
    <cellStyle name="Normal 8 8" xfId="19" xr:uid="{00000000-0005-0000-0000-00002B010000}"/>
    <cellStyle name="Normal 8 9" xfId="20" xr:uid="{00000000-0005-0000-0000-00002C010000}"/>
    <cellStyle name="Normal 9" xfId="8" xr:uid="{00000000-0005-0000-0000-00002D010000}"/>
    <cellStyle name="Normal1" xfId="270" xr:uid="{00000000-0005-0000-0000-00002F010000}"/>
    <cellStyle name="Normal3" xfId="271" xr:uid="{00000000-0005-0000-0000-000030010000}"/>
    <cellStyle name="Normalno" xfId="0" builtinId="0"/>
    <cellStyle name="Normalno 2 3" xfId="282" xr:uid="{00000000-0005-0000-0000-000031010000}"/>
    <cellStyle name="Obično 2" xfId="274" xr:uid="{00000000-0005-0000-0000-000032010000}"/>
    <cellStyle name="Obično_Estimate of cost_Troškovnik" xfId="283" xr:uid="{00000000-0005-0000-0000-000033010000}"/>
    <cellStyle name="Percent [2]" xfId="301" xr:uid="{00000000-0005-0000-0000-000035010000}"/>
    <cellStyle name="Percent 2" xfId="273" xr:uid="{00000000-0005-0000-0000-000036010000}"/>
    <cellStyle name="Total 2" xfId="187" xr:uid="{00000000-0005-0000-0000-000037010000}"/>
    <cellStyle name="Total 3" xfId="224" xr:uid="{00000000-0005-0000-0000-000038010000}"/>
    <cellStyle name="Total 4" xfId="261" xr:uid="{00000000-0005-0000-0000-000039010000}"/>
    <cellStyle name="Währung [0]_PLDT" xfId="302" xr:uid="{00000000-0005-0000-0000-00003A010000}"/>
    <cellStyle name="Währung_PLDT" xfId="303" xr:uid="{00000000-0005-0000-0000-00003B010000}"/>
  </cellStyles>
  <dxfs count="0"/>
  <tableStyles count="0" defaultTableStyle="TableStyleMedium9" defaultPivotStyle="PivotStyleLight16"/>
  <colors>
    <mruColors>
      <color rgb="FF00A5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EBBB6-A2D0-42DE-9058-B6AC7D7BBD33}">
  <dimension ref="A1:E32"/>
  <sheetViews>
    <sheetView view="pageBreakPreview" zoomScale="140" zoomScaleNormal="100" zoomScaleSheetLayoutView="140" workbookViewId="0"/>
  </sheetViews>
  <sheetFormatPr defaultRowHeight="12.5"/>
  <cols>
    <col min="1" max="1" width="6.81640625" customWidth="1"/>
    <col min="2" max="2" width="80.81640625" customWidth="1"/>
    <col min="3" max="3" width="8.81640625" customWidth="1"/>
    <col min="4" max="4" width="11.81640625" customWidth="1"/>
    <col min="5" max="5" width="12.81640625" customWidth="1"/>
  </cols>
  <sheetData>
    <row r="1" spans="1:5" ht="13">
      <c r="A1" s="2"/>
      <c r="B1" s="2"/>
      <c r="C1" s="62"/>
      <c r="D1" s="50"/>
      <c r="E1" s="3"/>
    </row>
    <row r="2" spans="1:5" ht="13">
      <c r="A2" s="4"/>
      <c r="B2" s="49" t="s">
        <v>42</v>
      </c>
      <c r="C2" s="63"/>
      <c r="D2" s="51"/>
      <c r="E2" s="5"/>
    </row>
    <row r="3" spans="1:5" ht="13">
      <c r="A3" s="3"/>
      <c r="B3" s="6"/>
      <c r="C3" s="63"/>
      <c r="D3" s="51"/>
      <c r="E3" s="5"/>
    </row>
    <row r="4" spans="1:5" ht="13">
      <c r="A4" s="49" t="s">
        <v>3</v>
      </c>
      <c r="B4" s="49" t="s">
        <v>5</v>
      </c>
      <c r="C4" s="64"/>
      <c r="D4" s="65"/>
      <c r="E4" s="7"/>
    </row>
    <row r="5" spans="1:5" ht="41.25" customHeight="1">
      <c r="A5" s="49"/>
      <c r="B5" s="23" t="s">
        <v>6</v>
      </c>
      <c r="C5" s="59"/>
      <c r="D5" s="52"/>
      <c r="E5" s="6"/>
    </row>
    <row r="6" spans="1:5" ht="28.5" customHeight="1">
      <c r="A6" s="8"/>
      <c r="B6" s="24" t="s">
        <v>7</v>
      </c>
      <c r="C6" s="61"/>
      <c r="D6" s="53"/>
      <c r="E6" s="9"/>
    </row>
    <row r="7" spans="1:5" ht="143">
      <c r="A7" s="8"/>
      <c r="B7" s="24" t="s">
        <v>35</v>
      </c>
      <c r="C7" s="61"/>
      <c r="D7" s="53"/>
      <c r="E7" s="9"/>
    </row>
    <row r="8" spans="1:5" ht="26">
      <c r="A8" s="8"/>
      <c r="B8" s="24" t="s">
        <v>8</v>
      </c>
      <c r="C8" s="61"/>
      <c r="D8" s="53"/>
      <c r="E8" s="9"/>
    </row>
    <row r="9" spans="1:5" ht="26">
      <c r="A9" s="8"/>
      <c r="B9" s="23" t="s">
        <v>9</v>
      </c>
      <c r="C9" s="60"/>
      <c r="D9" s="53"/>
      <c r="E9" s="9"/>
    </row>
    <row r="10" spans="1:5" ht="26">
      <c r="A10" s="8"/>
      <c r="B10" s="23" t="s">
        <v>10</v>
      </c>
      <c r="C10" s="60"/>
      <c r="D10" s="52"/>
      <c r="E10" s="59"/>
    </row>
    <row r="11" spans="1:5" ht="52">
      <c r="A11" s="8"/>
      <c r="B11" s="23" t="s">
        <v>11</v>
      </c>
      <c r="C11" s="60"/>
      <c r="D11" s="66"/>
      <c r="E11" s="48"/>
    </row>
    <row r="12" spans="1:5" ht="39">
      <c r="A12" s="8"/>
      <c r="B12" s="23" t="s">
        <v>12</v>
      </c>
      <c r="C12" s="60"/>
      <c r="D12" s="66"/>
      <c r="E12" s="48"/>
    </row>
    <row r="13" spans="1:5" ht="13">
      <c r="A13" s="8"/>
      <c r="B13" s="23" t="s">
        <v>13</v>
      </c>
      <c r="C13" s="60"/>
      <c r="D13" s="66"/>
      <c r="E13" s="48"/>
    </row>
    <row r="14" spans="1:5" ht="13">
      <c r="A14" s="8"/>
      <c r="B14" s="23" t="s">
        <v>14</v>
      </c>
      <c r="C14" s="60"/>
      <c r="D14" s="66"/>
      <c r="E14" s="48"/>
    </row>
    <row r="15" spans="1:5" ht="26">
      <c r="A15" s="8"/>
      <c r="B15" s="23" t="s">
        <v>15</v>
      </c>
      <c r="C15" s="60"/>
      <c r="D15" s="66"/>
      <c r="E15" s="48"/>
    </row>
    <row r="16" spans="1:5" ht="27.75" customHeight="1">
      <c r="A16" s="8"/>
      <c r="B16" s="152" t="s">
        <v>16</v>
      </c>
      <c r="C16" s="48"/>
      <c r="D16" s="66"/>
      <c r="E16" s="48"/>
    </row>
    <row r="17" spans="1:5" ht="52">
      <c r="A17" s="8"/>
      <c r="B17" s="152" t="s">
        <v>4</v>
      </c>
      <c r="C17" s="67"/>
      <c r="D17" s="66"/>
      <c r="E17" s="48"/>
    </row>
    <row r="18" spans="1:5" ht="13">
      <c r="A18" s="8"/>
      <c r="B18" s="48"/>
      <c r="C18" s="67"/>
      <c r="D18" s="66"/>
      <c r="E18" s="48"/>
    </row>
    <row r="19" spans="1:5" ht="13">
      <c r="A19" s="49" t="s">
        <v>17</v>
      </c>
      <c r="B19" s="49" t="s">
        <v>18</v>
      </c>
      <c r="C19" s="49"/>
      <c r="D19" s="66"/>
      <c r="E19" s="48"/>
    </row>
    <row r="20" spans="1:5" ht="26">
      <c r="A20" s="49"/>
      <c r="B20" s="23" t="s">
        <v>19</v>
      </c>
      <c r="C20" s="60"/>
      <c r="D20" s="66"/>
      <c r="E20" s="48"/>
    </row>
    <row r="21" spans="1:5" ht="39">
      <c r="A21" s="49"/>
      <c r="B21" s="23" t="s">
        <v>20</v>
      </c>
      <c r="C21" s="60"/>
      <c r="D21" s="66"/>
      <c r="E21" s="48"/>
    </row>
    <row r="22" spans="1:5" ht="13">
      <c r="A22" s="49"/>
      <c r="B22" s="49"/>
      <c r="C22" s="67"/>
      <c r="D22" s="66"/>
      <c r="E22" s="48"/>
    </row>
    <row r="23" spans="1:5" ht="13.5" customHeight="1">
      <c r="A23" s="49" t="s">
        <v>21</v>
      </c>
      <c r="B23" s="49" t="s">
        <v>22</v>
      </c>
      <c r="C23" s="49"/>
      <c r="D23" s="66"/>
      <c r="E23" s="48"/>
    </row>
    <row r="24" spans="1:5" ht="92.25" customHeight="1">
      <c r="A24" s="49"/>
      <c r="B24" s="23" t="s">
        <v>23</v>
      </c>
      <c r="C24" s="60"/>
      <c r="D24" s="66"/>
      <c r="E24" s="48"/>
    </row>
    <row r="25" spans="1:5" ht="13">
      <c r="A25" s="49"/>
      <c r="B25" s="49"/>
      <c r="C25" s="67"/>
      <c r="D25" s="66"/>
      <c r="E25" s="48"/>
    </row>
    <row r="26" spans="1:5" ht="13">
      <c r="A26" s="49" t="s">
        <v>24</v>
      </c>
      <c r="B26" s="49" t="s">
        <v>25</v>
      </c>
      <c r="C26" s="49"/>
      <c r="D26" s="66"/>
      <c r="E26" s="48"/>
    </row>
    <row r="27" spans="1:5" ht="26">
      <c r="A27" s="49"/>
      <c r="B27" s="23" t="s">
        <v>26</v>
      </c>
      <c r="C27" s="60"/>
      <c r="D27" s="66"/>
      <c r="E27" s="48"/>
    </row>
    <row r="28" spans="1:5" ht="13">
      <c r="A28" s="49"/>
      <c r="B28" s="23" t="s">
        <v>27</v>
      </c>
      <c r="C28" s="60"/>
      <c r="D28" s="66"/>
      <c r="E28" s="48"/>
    </row>
    <row r="29" spans="1:5" ht="26">
      <c r="A29" s="49"/>
      <c r="B29" s="23" t="s">
        <v>28</v>
      </c>
      <c r="C29" s="60"/>
      <c r="D29" s="66"/>
      <c r="E29" s="48"/>
    </row>
    <row r="30" spans="1:5" ht="13">
      <c r="A30" s="49"/>
      <c r="B30" s="23" t="s">
        <v>27</v>
      </c>
      <c r="C30" s="60"/>
      <c r="D30" s="66"/>
      <c r="E30" s="48"/>
    </row>
    <row r="31" spans="1:5" ht="13">
      <c r="A31" s="49"/>
      <c r="B31" s="23" t="s">
        <v>29</v>
      </c>
      <c r="C31" s="60"/>
      <c r="D31" s="66"/>
      <c r="E31" s="48"/>
    </row>
    <row r="32" spans="1:5" ht="13">
      <c r="A32" s="49"/>
      <c r="B32" s="23" t="s">
        <v>30</v>
      </c>
      <c r="C32" s="60"/>
      <c r="D32" s="66"/>
      <c r="E32" s="48"/>
    </row>
  </sheetData>
  <pageMargins left="0.7" right="0.7" top="0.75" bottom="0.75" header="0.3" footer="0.3"/>
  <pageSetup paperSize="9" orientation="portrait" r:id="rId1"/>
  <rowBreaks count="1" manualBreakCount="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86F66-A794-45D8-91F2-B53BFC8EB09D}">
  <dimension ref="A1:H104"/>
  <sheetViews>
    <sheetView tabSelected="1" view="pageBreakPreview" zoomScale="130" zoomScaleNormal="100" zoomScaleSheetLayoutView="130" workbookViewId="0">
      <selection activeCell="E7" sqref="E7"/>
    </sheetView>
  </sheetViews>
  <sheetFormatPr defaultColWidth="9.1796875" defaultRowHeight="13"/>
  <cols>
    <col min="1" max="1" width="6.81640625" style="3" customWidth="1"/>
    <col min="2" max="2" width="52.81640625" style="6" customWidth="1"/>
    <col min="3" max="3" width="8.81640625" style="63" customWidth="1"/>
    <col min="4" max="4" width="11.81640625" style="51" customWidth="1"/>
    <col min="5" max="5" width="12.81640625" style="5" customWidth="1"/>
    <col min="6" max="6" width="11.81640625" style="58" bestFit="1" customWidth="1"/>
    <col min="7" max="7" width="9.1796875" style="3"/>
    <col min="8" max="8" width="11.1796875" style="3" bestFit="1" customWidth="1"/>
    <col min="9" max="16384" width="9.1796875" style="3"/>
  </cols>
  <sheetData>
    <row r="1" spans="1:5" ht="12.75" customHeight="1">
      <c r="A1" s="2" t="s">
        <v>66</v>
      </c>
      <c r="B1" s="2" t="s">
        <v>67</v>
      </c>
      <c r="C1" s="158" t="s">
        <v>68</v>
      </c>
      <c r="D1" s="159" t="s">
        <v>69</v>
      </c>
      <c r="E1" s="160" t="s">
        <v>70</v>
      </c>
    </row>
    <row r="2" spans="1:5" ht="13.5" customHeight="1">
      <c r="A2" s="2"/>
      <c r="B2" s="2"/>
      <c r="C2" s="62"/>
      <c r="D2" s="50"/>
      <c r="E2" s="3"/>
    </row>
    <row r="3" spans="1:5">
      <c r="A3" s="122">
        <v>1</v>
      </c>
      <c r="B3" s="123" t="s">
        <v>71</v>
      </c>
      <c r="C3" s="124"/>
      <c r="D3" s="125"/>
      <c r="E3" s="126"/>
    </row>
    <row r="4" spans="1:5">
      <c r="A4" s="104"/>
      <c r="B4" s="121"/>
      <c r="C4" s="18"/>
      <c r="D4" s="56"/>
      <c r="E4" s="12"/>
    </row>
    <row r="5" spans="1:5">
      <c r="A5" s="10" t="s">
        <v>43</v>
      </c>
      <c r="B5" s="163" t="s">
        <v>72</v>
      </c>
      <c r="C5" s="72"/>
      <c r="D5" s="55"/>
      <c r="E5" s="164"/>
    </row>
    <row r="6" spans="1:5">
      <c r="A6" s="11"/>
      <c r="B6" s="165" t="s">
        <v>31</v>
      </c>
      <c r="C6" s="71">
        <v>1</v>
      </c>
      <c r="D6" s="161"/>
      <c r="E6" s="162" t="str">
        <f>IF((D6&gt;0),SUM(C6*D6),"EUR")</f>
        <v>EUR</v>
      </c>
    </row>
    <row r="7" spans="1:5">
      <c r="A7" s="127">
        <v>1</v>
      </c>
      <c r="B7" s="128" t="s">
        <v>96</v>
      </c>
      <c r="C7" s="129"/>
      <c r="D7" s="130"/>
      <c r="E7" s="166">
        <f>SUM(E5:E6)</f>
        <v>0</v>
      </c>
    </row>
    <row r="8" spans="1:5">
      <c r="A8" s="4"/>
      <c r="B8" s="179"/>
      <c r="C8" s="18"/>
      <c r="D8" s="56"/>
      <c r="E8" s="180"/>
    </row>
    <row r="9" spans="1:5">
      <c r="A9" s="104"/>
      <c r="B9" s="121"/>
      <c r="C9" s="18"/>
      <c r="D9" s="56"/>
      <c r="E9" s="12"/>
    </row>
    <row r="10" spans="1:5">
      <c r="A10" s="131">
        <v>3</v>
      </c>
      <c r="B10" s="128" t="s">
        <v>73</v>
      </c>
      <c r="C10" s="132"/>
      <c r="D10" s="133"/>
      <c r="E10" s="134"/>
    </row>
    <row r="11" spans="1:5">
      <c r="A11" s="13"/>
      <c r="B11" s="20"/>
      <c r="C11" s="70"/>
      <c r="D11" s="54"/>
      <c r="E11" s="14"/>
    </row>
    <row r="12" spans="1:5" ht="26">
      <c r="A12" s="42" t="s">
        <v>44</v>
      </c>
      <c r="B12" s="109" t="s">
        <v>86</v>
      </c>
      <c r="C12" s="74"/>
      <c r="D12" s="75"/>
      <c r="E12" s="76"/>
    </row>
    <row r="13" spans="1:5">
      <c r="A13" s="36"/>
      <c r="B13" s="168" t="s">
        <v>82</v>
      </c>
      <c r="C13" s="169"/>
      <c r="D13" s="170"/>
      <c r="E13" s="171"/>
    </row>
    <row r="14" spans="1:5">
      <c r="A14" s="36"/>
      <c r="B14" s="168" t="s">
        <v>83</v>
      </c>
      <c r="C14" s="169"/>
      <c r="D14" s="170"/>
      <c r="E14" s="171"/>
    </row>
    <row r="15" spans="1:5">
      <c r="A15" s="36"/>
      <c r="B15" s="168" t="s">
        <v>74</v>
      </c>
      <c r="C15" s="169"/>
      <c r="D15" s="170"/>
      <c r="E15" s="171"/>
    </row>
    <row r="16" spans="1:5">
      <c r="A16" s="36"/>
      <c r="B16" s="168" t="s">
        <v>84</v>
      </c>
      <c r="C16" s="169"/>
      <c r="D16" s="170"/>
      <c r="E16" s="171"/>
    </row>
    <row r="17" spans="1:5">
      <c r="A17" s="36"/>
      <c r="B17" s="168" t="s">
        <v>75</v>
      </c>
      <c r="C17" s="169"/>
      <c r="D17" s="170"/>
      <c r="E17" s="171"/>
    </row>
    <row r="18" spans="1:5">
      <c r="A18" s="36"/>
      <c r="B18" s="168" t="s">
        <v>85</v>
      </c>
      <c r="C18" s="169"/>
      <c r="D18" s="170"/>
      <c r="E18" s="171"/>
    </row>
    <row r="19" spans="1:5">
      <c r="A19" s="36"/>
      <c r="B19" s="168" t="s">
        <v>76</v>
      </c>
      <c r="C19" s="169"/>
      <c r="D19" s="170"/>
      <c r="E19" s="171"/>
    </row>
    <row r="20" spans="1:5">
      <c r="A20" s="36"/>
      <c r="B20" s="168" t="s">
        <v>77</v>
      </c>
      <c r="C20" s="169"/>
      <c r="D20" s="170"/>
      <c r="E20" s="171"/>
    </row>
    <row r="21" spans="1:5">
      <c r="A21" s="36"/>
      <c r="B21" s="168" t="s">
        <v>78</v>
      </c>
      <c r="C21" s="169"/>
      <c r="D21" s="170"/>
      <c r="E21" s="171"/>
    </row>
    <row r="22" spans="1:5">
      <c r="A22" s="36"/>
      <c r="B22" s="168" t="s">
        <v>79</v>
      </c>
      <c r="C22" s="169"/>
      <c r="D22" s="170"/>
      <c r="E22" s="171"/>
    </row>
    <row r="23" spans="1:5">
      <c r="A23" s="36"/>
      <c r="B23" s="168" t="s">
        <v>80</v>
      </c>
      <c r="C23" s="169"/>
      <c r="D23" s="170"/>
      <c r="E23" s="171"/>
    </row>
    <row r="24" spans="1:5">
      <c r="A24" s="36"/>
      <c r="B24" s="168" t="s">
        <v>81</v>
      </c>
      <c r="C24" s="169"/>
      <c r="D24" s="170"/>
      <c r="E24" s="171"/>
    </row>
    <row r="25" spans="1:5">
      <c r="A25" s="36"/>
      <c r="B25" s="168" t="s">
        <v>87</v>
      </c>
      <c r="C25" s="169"/>
      <c r="D25" s="170"/>
      <c r="E25" s="171"/>
    </row>
    <row r="26" spans="1:5">
      <c r="A26" s="49"/>
      <c r="B26" s="22" t="s">
        <v>2</v>
      </c>
      <c r="C26" s="63">
        <v>6</v>
      </c>
      <c r="D26" s="167"/>
      <c r="E26" s="172" t="str">
        <f>IF((D26&gt;0),SUM(C26*D26),"EUR")</f>
        <v>EUR</v>
      </c>
    </row>
    <row r="27" spans="1:5">
      <c r="A27" s="173"/>
      <c r="B27" s="21"/>
      <c r="C27" s="73"/>
      <c r="D27" s="35"/>
      <c r="E27" s="174"/>
    </row>
    <row r="28" spans="1:5" ht="26">
      <c r="A28" s="17" t="s">
        <v>45</v>
      </c>
      <c r="B28" s="105" t="s">
        <v>88</v>
      </c>
      <c r="C28" s="72"/>
      <c r="D28" s="55"/>
      <c r="E28" s="106"/>
    </row>
    <row r="29" spans="1:5">
      <c r="A29" s="13"/>
      <c r="B29" s="15" t="s">
        <v>2</v>
      </c>
      <c r="C29" s="70">
        <v>3</v>
      </c>
      <c r="D29" s="167"/>
      <c r="E29" s="172" t="str">
        <f>IF((D29&gt;0),SUM(C29*D29),"EUR")</f>
        <v>EUR</v>
      </c>
    </row>
    <row r="30" spans="1:5" ht="26">
      <c r="A30" s="17" t="s">
        <v>46</v>
      </c>
      <c r="B30" s="105" t="s">
        <v>89</v>
      </c>
      <c r="C30" s="72"/>
      <c r="D30" s="55"/>
      <c r="E30" s="106"/>
    </row>
    <row r="31" spans="1:5">
      <c r="A31" s="13"/>
      <c r="B31" s="15" t="s">
        <v>2</v>
      </c>
      <c r="C31" s="70">
        <v>3</v>
      </c>
      <c r="D31" s="167"/>
      <c r="E31" s="172" t="str">
        <f>IF((D31&gt;0),SUM(C31*D31),"EUR")</f>
        <v>EUR</v>
      </c>
    </row>
    <row r="32" spans="1:5" ht="52">
      <c r="A32" s="17" t="s">
        <v>63</v>
      </c>
      <c r="B32" s="105" t="s">
        <v>90</v>
      </c>
      <c r="C32" s="72"/>
      <c r="D32" s="55"/>
      <c r="E32" s="106"/>
    </row>
    <row r="33" spans="1:5">
      <c r="A33" s="13"/>
      <c r="B33" s="15" t="s">
        <v>2</v>
      </c>
      <c r="C33" s="70">
        <v>3</v>
      </c>
      <c r="D33" s="167"/>
      <c r="E33" s="172" t="str">
        <f>IF((D33&gt;0),SUM(C33*D33),"EUR")</f>
        <v>EUR</v>
      </c>
    </row>
    <row r="34" spans="1:5" ht="39">
      <c r="A34" s="145"/>
      <c r="B34" s="146" t="s">
        <v>51</v>
      </c>
      <c r="C34" s="147"/>
      <c r="D34" s="148"/>
      <c r="E34" s="149"/>
    </row>
    <row r="35" spans="1:5">
      <c r="A35" s="17" t="s">
        <v>64</v>
      </c>
      <c r="B35" s="105" t="s">
        <v>91</v>
      </c>
      <c r="C35" s="68"/>
      <c r="D35" s="69"/>
      <c r="E35" s="107"/>
    </row>
    <row r="36" spans="1:5">
      <c r="A36" s="16"/>
      <c r="B36" s="19" t="s">
        <v>1</v>
      </c>
      <c r="C36" s="1">
        <v>300</v>
      </c>
      <c r="D36" s="167"/>
      <c r="E36" s="172" t="str">
        <f>IF((D36&gt;0),SUM(C36*D36),"EUR")</f>
        <v>EUR</v>
      </c>
    </row>
    <row r="37" spans="1:5">
      <c r="A37" s="17" t="s">
        <v>92</v>
      </c>
      <c r="B37" s="108" t="s">
        <v>93</v>
      </c>
      <c r="C37" s="68"/>
      <c r="D37" s="69"/>
      <c r="E37" s="106"/>
    </row>
    <row r="38" spans="1:5">
      <c r="A38" s="13"/>
      <c r="B38" s="15" t="s">
        <v>1</v>
      </c>
      <c r="C38" s="18">
        <v>100</v>
      </c>
      <c r="D38" s="167"/>
      <c r="E38" s="172" t="str">
        <f>IF((D38&gt;0),SUM(C38*D38),"EUR")</f>
        <v>EUR</v>
      </c>
    </row>
    <row r="39" spans="1:5">
      <c r="A39" s="17" t="s">
        <v>94</v>
      </c>
      <c r="B39" s="108" t="s">
        <v>95</v>
      </c>
      <c r="C39" s="68"/>
      <c r="D39" s="69"/>
      <c r="E39" s="106"/>
    </row>
    <row r="40" spans="1:5">
      <c r="A40" s="16"/>
      <c r="B40" s="19" t="s">
        <v>2</v>
      </c>
      <c r="C40" s="1">
        <v>7</v>
      </c>
      <c r="D40" s="161"/>
      <c r="E40" s="162" t="str">
        <f>IF((D40&gt;0),SUM(C40*D40),"EUR")</f>
        <v>EUR</v>
      </c>
    </row>
    <row r="41" spans="1:5">
      <c r="A41" s="131">
        <v>3</v>
      </c>
      <c r="B41" s="128" t="s">
        <v>97</v>
      </c>
      <c r="C41" s="135"/>
      <c r="D41" s="136"/>
      <c r="E41" s="166">
        <f>SUM(E26:E40)</f>
        <v>0</v>
      </c>
    </row>
    <row r="43" spans="1:5">
      <c r="A43" s="122">
        <v>4</v>
      </c>
      <c r="B43" s="127" t="s">
        <v>53</v>
      </c>
      <c r="C43" s="137"/>
      <c r="D43" s="138"/>
      <c r="E43" s="139"/>
    </row>
    <row r="44" spans="1:5">
      <c r="A44" s="49"/>
      <c r="B44" s="4"/>
      <c r="C44" s="64"/>
      <c r="D44" s="65"/>
      <c r="E44" s="7"/>
    </row>
    <row r="45" spans="1:5">
      <c r="A45" s="42" t="s">
        <v>36</v>
      </c>
      <c r="B45" s="109" t="s">
        <v>98</v>
      </c>
      <c r="C45" s="74"/>
      <c r="D45" s="75"/>
      <c r="E45" s="76"/>
    </row>
    <row r="46" spans="1:5">
      <c r="A46" s="49"/>
      <c r="B46" s="22" t="s">
        <v>41</v>
      </c>
      <c r="C46" s="63">
        <v>300</v>
      </c>
      <c r="D46" s="167"/>
      <c r="E46" s="172" t="str">
        <f>IF((D46&gt;0),SUM(C46*D46),"EUR")</f>
        <v>EUR</v>
      </c>
    </row>
    <row r="47" spans="1:5">
      <c r="A47" s="42" t="s">
        <v>37</v>
      </c>
      <c r="B47" s="109" t="s">
        <v>99</v>
      </c>
      <c r="C47" s="74"/>
      <c r="D47" s="75"/>
      <c r="E47" s="76"/>
    </row>
    <row r="48" spans="1:5">
      <c r="A48" s="49"/>
      <c r="B48" s="22" t="s">
        <v>2</v>
      </c>
      <c r="C48" s="63">
        <v>100</v>
      </c>
      <c r="D48" s="167"/>
      <c r="E48" s="172" t="str">
        <f>IF((D48&gt;0),SUM(C48*D48),"EUR")</f>
        <v>EUR</v>
      </c>
    </row>
    <row r="49" spans="1:8" ht="52">
      <c r="A49" s="42" t="s">
        <v>38</v>
      </c>
      <c r="B49" s="109" t="s">
        <v>101</v>
      </c>
      <c r="C49" s="74"/>
      <c r="D49" s="75"/>
      <c r="E49" s="76"/>
    </row>
    <row r="50" spans="1:8">
      <c r="A50" s="49"/>
      <c r="B50" s="22" t="s">
        <v>2</v>
      </c>
      <c r="C50" s="63">
        <v>2</v>
      </c>
      <c r="D50" s="167"/>
      <c r="E50" s="172" t="str">
        <f>IF((D50&gt;0),SUM(C50*D50),"EUR")</f>
        <v>EUR</v>
      </c>
    </row>
    <row r="51" spans="1:8" ht="52">
      <c r="A51" s="42" t="s">
        <v>39</v>
      </c>
      <c r="B51" s="109" t="s">
        <v>100</v>
      </c>
      <c r="C51" s="74"/>
      <c r="D51" s="75"/>
      <c r="E51" s="76"/>
    </row>
    <row r="52" spans="1:8">
      <c r="A52" s="49"/>
      <c r="B52" s="22" t="s">
        <v>2</v>
      </c>
      <c r="C52" s="63">
        <v>3</v>
      </c>
      <c r="D52" s="167"/>
      <c r="E52" s="172" t="str">
        <f>IF((D52&gt;0),SUM(C52*D52),"EUR")</f>
        <v>EUR</v>
      </c>
    </row>
    <row r="53" spans="1:8" ht="52">
      <c r="A53" s="42" t="s">
        <v>40</v>
      </c>
      <c r="B53" s="109" t="s">
        <v>102</v>
      </c>
      <c r="C53" s="74"/>
      <c r="D53" s="75"/>
      <c r="E53" s="76"/>
    </row>
    <row r="54" spans="1:8">
      <c r="A54" s="156"/>
      <c r="B54" s="157" t="s">
        <v>2</v>
      </c>
      <c r="C54" s="73">
        <v>5</v>
      </c>
      <c r="D54" s="161"/>
      <c r="E54" s="162" t="str">
        <f>IF((D54&gt;0),SUM(C54*D54),"EUR")</f>
        <v>EUR</v>
      </c>
    </row>
    <row r="55" spans="1:8">
      <c r="A55" s="25"/>
      <c r="B55" s="79"/>
      <c r="C55" s="77"/>
      <c r="D55" s="28"/>
      <c r="E55" s="80"/>
    </row>
    <row r="56" spans="1:8">
      <c r="A56" s="122">
        <v>4</v>
      </c>
      <c r="B56" s="127" t="s">
        <v>54</v>
      </c>
      <c r="C56" s="137"/>
      <c r="D56" s="138"/>
      <c r="E56" s="166">
        <f>SUM(E46:E54)</f>
        <v>0</v>
      </c>
      <c r="H56" s="5"/>
    </row>
    <row r="57" spans="1:8">
      <c r="A57" s="27"/>
      <c r="C57" s="78"/>
      <c r="D57" s="28"/>
      <c r="E57" s="29"/>
    </row>
    <row r="58" spans="1:8">
      <c r="A58" s="140">
        <v>5</v>
      </c>
      <c r="B58" s="141" t="s">
        <v>61</v>
      </c>
      <c r="C58" s="142"/>
      <c r="D58" s="143"/>
      <c r="E58" s="144"/>
    </row>
    <row r="59" spans="1:8">
      <c r="A59" s="26"/>
      <c r="B59" s="82"/>
      <c r="C59" s="83"/>
      <c r="D59" s="35"/>
      <c r="E59" s="84"/>
    </row>
    <row r="60" spans="1:8" ht="52">
      <c r="A60" s="3" t="s">
        <v>47</v>
      </c>
      <c r="B60" s="6" t="s">
        <v>120</v>
      </c>
      <c r="C60" s="77"/>
      <c r="D60" s="28"/>
      <c r="E60" s="30"/>
    </row>
    <row r="61" spans="1:8">
      <c r="A61" s="26"/>
      <c r="B61" s="31" t="s">
        <v>1</v>
      </c>
      <c r="C61" s="81">
        <v>150</v>
      </c>
      <c r="D61" s="161"/>
      <c r="E61" s="162" t="str">
        <f>IF((D61&gt;0),SUM(C61*D61),"EUR")</f>
        <v>EUR</v>
      </c>
    </row>
    <row r="62" spans="1:8" ht="29.25" customHeight="1">
      <c r="A62" s="25" t="s">
        <v>103</v>
      </c>
      <c r="B62" s="32" t="s">
        <v>55</v>
      </c>
      <c r="C62" s="78"/>
      <c r="D62" s="28"/>
      <c r="E62" s="33"/>
    </row>
    <row r="63" spans="1:8">
      <c r="A63" s="26"/>
      <c r="B63" s="31" t="s">
        <v>56</v>
      </c>
      <c r="C63" s="81">
        <v>30</v>
      </c>
      <c r="D63" s="161"/>
      <c r="E63" s="162" t="str">
        <f>IF((D63&gt;0),SUM(C63*D63),"EUR")</f>
        <v>EUR</v>
      </c>
    </row>
    <row r="64" spans="1:8" ht="26">
      <c r="A64" s="25" t="s">
        <v>104</v>
      </c>
      <c r="B64" s="32" t="s">
        <v>57</v>
      </c>
      <c r="C64" s="78"/>
      <c r="D64" s="28"/>
      <c r="E64" s="33"/>
    </row>
    <row r="65" spans="1:5">
      <c r="A65" s="26"/>
      <c r="B65" s="31" t="s">
        <v>56</v>
      </c>
      <c r="C65" s="81">
        <v>20</v>
      </c>
      <c r="D65" s="161"/>
      <c r="E65" s="162" t="str">
        <f>IF((D65&gt;0),SUM(C65*D65),"EUR")</f>
        <v>EUR</v>
      </c>
    </row>
    <row r="66" spans="1:5" ht="39">
      <c r="A66" s="25" t="s">
        <v>105</v>
      </c>
      <c r="B66" s="34" t="s">
        <v>106</v>
      </c>
      <c r="C66" s="77"/>
      <c r="D66" s="28"/>
      <c r="E66" s="30"/>
    </row>
    <row r="67" spans="1:5">
      <c r="A67" s="26"/>
      <c r="B67" s="21" t="s">
        <v>41</v>
      </c>
      <c r="C67" s="73">
        <v>500</v>
      </c>
      <c r="D67" s="161"/>
      <c r="E67" s="162" t="str">
        <f>IF((D67&gt;0),SUM(C67*D67),"EUR")</f>
        <v>EUR</v>
      </c>
    </row>
    <row r="68" spans="1:5" ht="39">
      <c r="A68" s="25" t="s">
        <v>107</v>
      </c>
      <c r="B68" s="34" t="s">
        <v>122</v>
      </c>
      <c r="C68" s="77"/>
      <c r="D68" s="28"/>
      <c r="E68" s="30"/>
    </row>
    <row r="69" spans="1:5">
      <c r="A69" s="26"/>
      <c r="B69" s="21" t="s">
        <v>41</v>
      </c>
      <c r="C69" s="73">
        <v>500</v>
      </c>
      <c r="D69" s="161"/>
      <c r="E69" s="162" t="str">
        <f>IF((D69&gt;0),SUM(C69*D69),"EUR")</f>
        <v>EUR</v>
      </c>
    </row>
    <row r="70" spans="1:5" ht="39">
      <c r="A70" s="110" t="s">
        <v>109</v>
      </c>
      <c r="B70" s="120" t="s">
        <v>108</v>
      </c>
      <c r="C70" s="111"/>
      <c r="D70" s="112"/>
      <c r="E70" s="113"/>
    </row>
    <row r="71" spans="1:5">
      <c r="A71" s="37"/>
      <c r="B71" s="91" t="s">
        <v>2</v>
      </c>
      <c r="C71" s="85">
        <v>3</v>
      </c>
      <c r="D71" s="161"/>
      <c r="E71" s="162" t="str">
        <f>IF((D71&gt;0),SUM(C71*D71),"EUR")</f>
        <v>EUR</v>
      </c>
    </row>
    <row r="72" spans="1:5" ht="39">
      <c r="A72" s="110" t="s">
        <v>111</v>
      </c>
      <c r="B72" s="120" t="s">
        <v>110</v>
      </c>
      <c r="C72" s="114"/>
      <c r="D72" s="75"/>
      <c r="E72" s="96"/>
    </row>
    <row r="73" spans="1:5">
      <c r="A73" s="37"/>
      <c r="B73" s="92" t="s">
        <v>2</v>
      </c>
      <c r="C73" s="85">
        <v>2</v>
      </c>
      <c r="D73" s="161"/>
      <c r="E73" s="162" t="str">
        <f>IF((D73&gt;0),SUM(C73*D73),"EUR")</f>
        <v>EUR</v>
      </c>
    </row>
    <row r="74" spans="1:5" ht="39">
      <c r="A74" s="110" t="s">
        <v>115</v>
      </c>
      <c r="B74" s="120" t="s">
        <v>114</v>
      </c>
      <c r="C74" s="114"/>
      <c r="D74" s="75"/>
      <c r="E74" s="96"/>
    </row>
    <row r="75" spans="1:5">
      <c r="A75" s="37"/>
      <c r="B75" s="92" t="s">
        <v>2</v>
      </c>
      <c r="C75" s="85">
        <v>1</v>
      </c>
      <c r="D75" s="161"/>
      <c r="E75" s="162" t="str">
        <f>IF((D75&gt;0),SUM(C75*D75),"EUR")</f>
        <v>EUR</v>
      </c>
    </row>
    <row r="76" spans="1:5" ht="39">
      <c r="A76" s="110" t="s">
        <v>113</v>
      </c>
      <c r="B76" s="120" t="s">
        <v>116</v>
      </c>
      <c r="C76" s="114"/>
      <c r="D76" s="75"/>
      <c r="E76" s="96"/>
    </row>
    <row r="77" spans="1:5">
      <c r="A77" s="37"/>
      <c r="B77" s="92" t="s">
        <v>2</v>
      </c>
      <c r="C77" s="85">
        <v>3</v>
      </c>
      <c r="D77" s="161"/>
      <c r="E77" s="162" t="str">
        <f>IF((D77&gt;0),SUM(C77*D77),"EUR")</f>
        <v>EUR</v>
      </c>
    </row>
    <row r="78" spans="1:5" ht="26">
      <c r="A78" s="110" t="s">
        <v>117</v>
      </c>
      <c r="B78" s="120" t="s">
        <v>65</v>
      </c>
      <c r="C78" s="114"/>
      <c r="D78" s="75"/>
      <c r="E78" s="96"/>
    </row>
    <row r="79" spans="1:5">
      <c r="A79" s="37"/>
      <c r="B79" s="92" t="s">
        <v>2</v>
      </c>
      <c r="C79" s="85">
        <v>4</v>
      </c>
      <c r="D79" s="161"/>
      <c r="E79" s="162" t="str">
        <f>IF((D79&gt;0),SUM(C79*D79),"EUR")</f>
        <v>EUR</v>
      </c>
    </row>
    <row r="80" spans="1:5">
      <c r="A80" s="115" t="s">
        <v>121</v>
      </c>
      <c r="B80" s="116" t="s">
        <v>58</v>
      </c>
      <c r="C80" s="114"/>
      <c r="D80" s="117"/>
      <c r="E80" s="113"/>
    </row>
    <row r="81" spans="1:6">
      <c r="A81" s="88"/>
      <c r="B81" s="89" t="s">
        <v>1</v>
      </c>
      <c r="C81" s="90">
        <v>300</v>
      </c>
      <c r="D81" s="161"/>
      <c r="E81" s="162" t="str">
        <f>IF((D81&gt;0),SUM(C81*D81),"EUR")</f>
        <v>EUR</v>
      </c>
    </row>
    <row r="82" spans="1:6">
      <c r="A82" s="37"/>
      <c r="B82" s="94"/>
      <c r="C82" s="85"/>
      <c r="D82" s="65"/>
      <c r="E82" s="30"/>
    </row>
    <row r="83" spans="1:6">
      <c r="A83" s="122">
        <v>5</v>
      </c>
      <c r="B83" s="127" t="s">
        <v>112</v>
      </c>
      <c r="C83" s="137"/>
      <c r="D83" s="138"/>
      <c r="E83" s="166">
        <f>SUM(E61:E81)</f>
        <v>0</v>
      </c>
    </row>
    <row r="84" spans="1:6">
      <c r="A84" s="37"/>
      <c r="B84" s="41"/>
      <c r="C84" s="86"/>
      <c r="D84" s="28"/>
      <c r="E84" s="30"/>
    </row>
    <row r="85" spans="1:6">
      <c r="A85" s="150">
        <v>6</v>
      </c>
      <c r="B85" s="181" t="s">
        <v>32</v>
      </c>
      <c r="C85" s="181"/>
      <c r="D85" s="136"/>
      <c r="E85" s="151"/>
    </row>
    <row r="86" spans="1:6">
      <c r="A86" s="118"/>
      <c r="B86" s="119"/>
      <c r="C86" s="119"/>
      <c r="D86" s="28"/>
      <c r="E86" s="12"/>
    </row>
    <row r="87" spans="1:6" ht="26">
      <c r="A87" s="98" t="s">
        <v>118</v>
      </c>
      <c r="B87" s="97" t="s">
        <v>59</v>
      </c>
      <c r="C87" s="99"/>
      <c r="D87" s="95"/>
      <c r="E87" s="96"/>
    </row>
    <row r="88" spans="1:6">
      <c r="A88" s="38"/>
      <c r="B88" s="93" t="s">
        <v>31</v>
      </c>
      <c r="C88" s="87">
        <v>1</v>
      </c>
      <c r="D88" s="161"/>
      <c r="E88" s="162" t="str">
        <f>IF((D88&gt;0),SUM(C88*D88),"EUR")</f>
        <v>EUR</v>
      </c>
    </row>
    <row r="89" spans="1:6" ht="39">
      <c r="A89" s="37" t="s">
        <v>119</v>
      </c>
      <c r="B89" s="41" t="s">
        <v>60</v>
      </c>
      <c r="C89" s="86"/>
      <c r="D89" s="28"/>
      <c r="E89" s="30"/>
    </row>
    <row r="90" spans="1:6">
      <c r="A90" s="38"/>
      <c r="B90" s="93" t="s">
        <v>31</v>
      </c>
      <c r="C90" s="87">
        <v>1</v>
      </c>
      <c r="D90" s="161"/>
      <c r="E90" s="162" t="str">
        <f>IF((D90&gt;0),SUM(C90*D90),"EUR")</f>
        <v>EUR</v>
      </c>
    </row>
    <row r="91" spans="1:6">
      <c r="A91" s="37"/>
      <c r="B91" s="41"/>
      <c r="C91" s="86"/>
      <c r="D91" s="28"/>
      <c r="E91" s="14"/>
    </row>
    <row r="92" spans="1:6">
      <c r="A92" s="150">
        <v>6</v>
      </c>
      <c r="B92" s="181" t="s">
        <v>33</v>
      </c>
      <c r="C92" s="181"/>
      <c r="D92" s="136"/>
      <c r="E92" s="166">
        <f>SUM(E88:E90)</f>
        <v>0</v>
      </c>
    </row>
    <row r="93" spans="1:6">
      <c r="A93" s="39"/>
      <c r="B93" s="40"/>
      <c r="C93" s="100"/>
      <c r="D93" s="28"/>
      <c r="E93" s="43"/>
    </row>
    <row r="94" spans="1:6" s="36" customFormat="1">
      <c r="A94" s="127">
        <v>7</v>
      </c>
      <c r="B94" s="127" t="s">
        <v>48</v>
      </c>
      <c r="C94" s="153"/>
      <c r="D94" s="154"/>
      <c r="E94" s="155" t="s">
        <v>0</v>
      </c>
      <c r="F94" s="27"/>
    </row>
    <row r="95" spans="1:6">
      <c r="B95" s="45"/>
      <c r="C95" s="101"/>
      <c r="D95" s="57"/>
      <c r="E95" s="44"/>
    </row>
    <row r="96" spans="1:6">
      <c r="A96" s="46">
        <v>1</v>
      </c>
      <c r="B96" s="46" t="s">
        <v>71</v>
      </c>
      <c r="C96" s="101"/>
      <c r="E96" s="175">
        <f>E7</f>
        <v>0</v>
      </c>
    </row>
    <row r="97" spans="1:5">
      <c r="A97" s="46">
        <v>3</v>
      </c>
      <c r="B97" s="46" t="s">
        <v>52</v>
      </c>
      <c r="C97" s="101"/>
      <c r="E97" s="175">
        <f>E41</f>
        <v>0</v>
      </c>
    </row>
    <row r="98" spans="1:5">
      <c r="A98" s="46">
        <v>4</v>
      </c>
      <c r="B98" s="46" t="s">
        <v>53</v>
      </c>
      <c r="C98" s="101"/>
      <c r="E98" s="175">
        <f>E56</f>
        <v>0</v>
      </c>
    </row>
    <row r="99" spans="1:5">
      <c r="A99" s="46">
        <v>5</v>
      </c>
      <c r="B99" s="46" t="s">
        <v>61</v>
      </c>
      <c r="C99" s="101"/>
      <c r="E99" s="175">
        <f>E83</f>
        <v>0</v>
      </c>
    </row>
    <row r="100" spans="1:5">
      <c r="A100" s="47">
        <v>6</v>
      </c>
      <c r="B100" s="47" t="s">
        <v>34</v>
      </c>
      <c r="C100" s="102"/>
      <c r="D100" s="103"/>
      <c r="E100" s="176">
        <f>E92</f>
        <v>0</v>
      </c>
    </row>
    <row r="101" spans="1:5">
      <c r="B101" s="46"/>
      <c r="C101" s="101"/>
      <c r="D101" s="57"/>
      <c r="E101" s="44"/>
    </row>
    <row r="102" spans="1:5">
      <c r="B102" s="45" t="s">
        <v>62</v>
      </c>
      <c r="C102" s="101"/>
      <c r="D102" s="57"/>
      <c r="E102" s="177">
        <f>SUM(E96:E100)</f>
        <v>0</v>
      </c>
    </row>
    <row r="103" spans="1:5">
      <c r="B103" s="46" t="s">
        <v>49</v>
      </c>
      <c r="C103" s="101"/>
      <c r="D103" s="57"/>
      <c r="E103" s="178">
        <f>E102*0.25</f>
        <v>0</v>
      </c>
    </row>
    <row r="104" spans="1:5">
      <c r="B104" s="45" t="s">
        <v>50</v>
      </c>
      <c r="C104" s="101"/>
      <c r="D104" s="57"/>
      <c r="E104" s="177">
        <f>E102+E103</f>
        <v>0</v>
      </c>
    </row>
  </sheetData>
  <mergeCells count="2">
    <mergeCell ref="B92:C92"/>
    <mergeCell ref="B85:C85"/>
  </mergeCell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opći uvjeti</vt:lpstr>
      <vt:lpstr>ELEKTROINSTALACIJE</vt:lpstr>
      <vt:lpstr>ELEKTROINSTALACIJE!Podrucje_ispisa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2018-04-23T14:02:49Z</dcterms:created>
  <dcterms:modified xsi:type="dcterms:W3CDTF">2026-04-27T13:02:00Z</dcterms:modified>
</cp:coreProperties>
</file>